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8" l="1"/>
  <c r="I10" i="8"/>
  <c r="J10" i="8" s="1"/>
  <c r="M10" i="8" s="1"/>
  <c r="L10" i="8" l="1"/>
  <c r="I26" i="5"/>
  <c r="I27" i="5"/>
  <c r="I28" i="5"/>
  <c r="J28" i="5" s="1"/>
  <c r="I29" i="5"/>
  <c r="J29" i="5" s="1"/>
  <c r="I30" i="5"/>
  <c r="I31" i="5"/>
  <c r="J31" i="5" s="1"/>
  <c r="G31" i="5"/>
  <c r="H31" i="5" s="1"/>
  <c r="K31" i="5" s="1"/>
  <c r="G30" i="5"/>
  <c r="H30" i="5" s="1"/>
  <c r="K30" i="5" s="1"/>
  <c r="G29" i="5"/>
  <c r="H29" i="5" s="1"/>
  <c r="K29" i="5" s="1"/>
  <c r="G28" i="5"/>
  <c r="H28" i="5" s="1"/>
  <c r="K28" i="5" s="1"/>
  <c r="G27" i="5"/>
  <c r="H27" i="5" s="1"/>
  <c r="K27" i="5" s="1"/>
  <c r="G26" i="5"/>
  <c r="H26" i="5" s="1"/>
  <c r="K26" i="5" s="1"/>
  <c r="J30" i="5" l="1"/>
  <c r="J27" i="5"/>
  <c r="J26" i="5"/>
  <c r="I10" i="1"/>
  <c r="J10" i="1" s="1"/>
  <c r="M10" i="1" s="1"/>
  <c r="K10" i="1"/>
  <c r="I11" i="1"/>
  <c r="J11" i="1" s="1"/>
  <c r="M11" i="1" s="1"/>
  <c r="K11" i="1"/>
  <c r="I12" i="1"/>
  <c r="J12" i="1" s="1"/>
  <c r="M12" i="1" s="1"/>
  <c r="K12" i="1"/>
  <c r="I10" i="7"/>
  <c r="G10" i="7"/>
  <c r="H10" i="7" s="1"/>
  <c r="K10" i="7" s="1"/>
  <c r="I12" i="6"/>
  <c r="G12" i="6"/>
  <c r="H12" i="6" s="1"/>
  <c r="K12" i="6" s="1"/>
  <c r="I11" i="6"/>
  <c r="G11" i="6"/>
  <c r="H11" i="6" s="1"/>
  <c r="K11" i="6" s="1"/>
  <c r="I10" i="6"/>
  <c r="G10" i="6"/>
  <c r="H10" i="6" s="1"/>
  <c r="K10" i="6" s="1"/>
  <c r="I32" i="5"/>
  <c r="G32" i="5"/>
  <c r="H32" i="5" s="1"/>
  <c r="K32" i="5" s="1"/>
  <c r="J32" i="5" s="1"/>
  <c r="I25" i="5"/>
  <c r="G25" i="5"/>
  <c r="H25" i="5" s="1"/>
  <c r="K25" i="5" s="1"/>
  <c r="I24" i="5"/>
  <c r="G24" i="5"/>
  <c r="H24" i="5" s="1"/>
  <c r="K24" i="5" s="1"/>
  <c r="I23" i="5"/>
  <c r="G23" i="5"/>
  <c r="H23" i="5" s="1"/>
  <c r="K23" i="5" s="1"/>
  <c r="I22" i="5"/>
  <c r="G22" i="5"/>
  <c r="H22" i="5" s="1"/>
  <c r="K22" i="5" s="1"/>
  <c r="I21" i="5"/>
  <c r="G21" i="5"/>
  <c r="H21" i="5" s="1"/>
  <c r="K21" i="5" s="1"/>
  <c r="I20" i="5"/>
  <c r="G20" i="5"/>
  <c r="H20" i="5" s="1"/>
  <c r="K20" i="5" s="1"/>
  <c r="I19" i="5"/>
  <c r="G19" i="5"/>
  <c r="H19" i="5" s="1"/>
  <c r="K19" i="5" s="1"/>
  <c r="I18" i="5"/>
  <c r="G18" i="5"/>
  <c r="H18" i="5" s="1"/>
  <c r="K18" i="5" s="1"/>
  <c r="I17" i="5"/>
  <c r="G17" i="5"/>
  <c r="H17" i="5" s="1"/>
  <c r="K17" i="5" s="1"/>
  <c r="I16" i="5"/>
  <c r="G16" i="5"/>
  <c r="H16" i="5" s="1"/>
  <c r="K16" i="5" s="1"/>
  <c r="I15" i="5"/>
  <c r="G15" i="5"/>
  <c r="H15" i="5" s="1"/>
  <c r="K15" i="5" s="1"/>
  <c r="I14" i="5"/>
  <c r="G14" i="5"/>
  <c r="H14" i="5" s="1"/>
  <c r="K14" i="5" s="1"/>
  <c r="J14" i="5" s="1"/>
  <c r="I13" i="5"/>
  <c r="G13" i="5"/>
  <c r="H13" i="5" s="1"/>
  <c r="K13" i="5" s="1"/>
  <c r="I12" i="5"/>
  <c r="G12" i="5"/>
  <c r="H12" i="5" s="1"/>
  <c r="K12" i="5" s="1"/>
  <c r="I11" i="5"/>
  <c r="G11" i="5"/>
  <c r="H11" i="5" s="1"/>
  <c r="K11" i="5" s="1"/>
  <c r="I10" i="5"/>
  <c r="G10" i="5"/>
  <c r="H10" i="5" s="1"/>
  <c r="K10" i="5" s="1"/>
  <c r="I17" i="4"/>
  <c r="G17" i="4"/>
  <c r="H17" i="4" s="1"/>
  <c r="K17" i="4" s="1"/>
  <c r="I16" i="4"/>
  <c r="G16" i="4"/>
  <c r="H16" i="4" s="1"/>
  <c r="K16" i="4" s="1"/>
  <c r="I15" i="4"/>
  <c r="G15" i="4"/>
  <c r="H15" i="4" s="1"/>
  <c r="K15" i="4" s="1"/>
  <c r="I14" i="4"/>
  <c r="G14" i="4"/>
  <c r="H14" i="4" s="1"/>
  <c r="K14" i="4" s="1"/>
  <c r="I13" i="4"/>
  <c r="G13" i="4"/>
  <c r="H13" i="4" s="1"/>
  <c r="K13" i="4" s="1"/>
  <c r="I12" i="4"/>
  <c r="G12" i="4"/>
  <c r="H12" i="4" s="1"/>
  <c r="K12" i="4" s="1"/>
  <c r="I11" i="4"/>
  <c r="G11" i="4"/>
  <c r="H11" i="4" s="1"/>
  <c r="K11" i="4" s="1"/>
  <c r="J11" i="4" s="1"/>
  <c r="I10" i="4"/>
  <c r="G10" i="4"/>
  <c r="H10" i="4" s="1"/>
  <c r="K10" i="4" s="1"/>
  <c r="I11" i="3"/>
  <c r="G11" i="3"/>
  <c r="H11" i="3" s="1"/>
  <c r="K11" i="3" s="1"/>
  <c r="I10" i="3"/>
  <c r="G10" i="3"/>
  <c r="H10" i="3" s="1"/>
  <c r="K10" i="3" s="1"/>
  <c r="I16" i="2"/>
  <c r="G16" i="2"/>
  <c r="H16" i="2" s="1"/>
  <c r="K16" i="2" s="1"/>
  <c r="I15" i="2"/>
  <c r="G15" i="2"/>
  <c r="H15" i="2" s="1"/>
  <c r="K15" i="2" s="1"/>
  <c r="I14" i="2"/>
  <c r="G14" i="2"/>
  <c r="H14" i="2" s="1"/>
  <c r="K14" i="2" s="1"/>
  <c r="I13" i="2"/>
  <c r="G13" i="2"/>
  <c r="H13" i="2" s="1"/>
  <c r="K13" i="2" s="1"/>
  <c r="I12" i="2"/>
  <c r="G12" i="2"/>
  <c r="H12" i="2" s="1"/>
  <c r="K12" i="2" s="1"/>
  <c r="I11" i="2"/>
  <c r="G11" i="2"/>
  <c r="H11" i="2" s="1"/>
  <c r="K11" i="2" s="1"/>
  <c r="I10" i="2"/>
  <c r="G10" i="2"/>
  <c r="H10" i="2" s="1"/>
  <c r="K10" i="2" s="1"/>
  <c r="J11" i="6" l="1"/>
  <c r="J12" i="6"/>
  <c r="J25" i="5"/>
  <c r="J23" i="5"/>
  <c r="J22" i="5"/>
  <c r="J21" i="5"/>
  <c r="I33" i="5"/>
  <c r="J13" i="5"/>
  <c r="J15" i="5"/>
  <c r="J13" i="4"/>
  <c r="J14" i="4"/>
  <c r="J12" i="2"/>
  <c r="J14" i="2"/>
  <c r="J16" i="2"/>
  <c r="K13" i="1"/>
  <c r="L11" i="1"/>
  <c r="J17" i="5"/>
  <c r="J19" i="5"/>
  <c r="J11" i="5"/>
  <c r="J18" i="5"/>
  <c r="J15" i="4"/>
  <c r="J17" i="4"/>
  <c r="J12" i="4"/>
  <c r="J16" i="4"/>
  <c r="I12" i="3"/>
  <c r="J11" i="3"/>
  <c r="L10" i="1"/>
  <c r="L12" i="1"/>
  <c r="I13" i="6"/>
  <c r="J12" i="5"/>
  <c r="J20" i="5"/>
  <c r="J16" i="5"/>
  <c r="J24" i="5"/>
  <c r="I17" i="2"/>
  <c r="J11" i="2"/>
  <c r="J13" i="2"/>
  <c r="J15" i="2"/>
  <c r="K12" i="3"/>
  <c r="J10" i="3"/>
  <c r="K18" i="4"/>
  <c r="J10" i="4"/>
  <c r="M13" i="1"/>
  <c r="J10" i="2"/>
  <c r="K17" i="2"/>
  <c r="K33" i="5"/>
  <c r="J10" i="5"/>
  <c r="I18" i="4"/>
  <c r="K13" i="6"/>
  <c r="J10" i="6"/>
  <c r="J13" i="6" s="1"/>
  <c r="J10" i="7"/>
  <c r="J12" i="3" l="1"/>
  <c r="J33" i="5"/>
  <c r="J18" i="4"/>
  <c r="J17" i="2"/>
  <c r="L13" i="1"/>
</calcChain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9"/>
            <color rgb="FF000000"/>
            <rFont val="Arial"/>
            <family val="2"/>
            <charset val="238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9"/>
            <color rgb="FF000000"/>
            <rFont val="Arial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<sst xmlns="http://schemas.openxmlformats.org/spreadsheetml/2006/main" count="346" uniqueCount="128">
  <si>
    <t>Formularz asortymentowo-cenowy</t>
  </si>
  <si>
    <t>L.p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</si>
  <si>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</si>
  <si>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</si>
  <si>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</si>
  <si>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</si>
  <si>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</si>
  <si>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</si>
  <si>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</si>
  <si>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</si>
  <si>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</si>
  <si>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Producent         i nazwa handlowa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</si>
  <si>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</si>
  <si>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</si>
  <si>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</si>
  <si>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</si>
  <si>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</si>
  <si>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</si>
  <si>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</si>
  <si>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</si>
  <si>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</si>
  <si>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</si>
  <si>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</si>
  <si>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</si>
  <si>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</si>
  <si>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</si>
  <si>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</si>
  <si>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</si>
  <si>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</si>
  <si>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</si>
  <si>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</si>
  <si>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</si>
  <si>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</si>
  <si>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</si>
  <si>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</t>
  </si>
  <si>
    <t>Data   ...........................................                                              ......................................................</t>
  </si>
  <si>
    <t>(podpis osoby uprawnionej do reprezentowania Wykonawcy)</t>
  </si>
  <si>
    <t>Producent      i nazwa handlowa</t>
  </si>
  <si>
    <t>Wartosć brutto</t>
  </si>
  <si>
    <t>Producent        i nazwa handlowa</t>
  </si>
  <si>
    <t>Producent     i nazwa handlowa</t>
  </si>
  <si>
    <t xml:space="preserve">Data   ...........................................                                                                 </t>
  </si>
  <si>
    <t>Załącznik nr 2 do SWZ</t>
  </si>
  <si>
    <t>Proszę wypełnić stosując zapisane formuły</t>
  </si>
  <si>
    <t xml:space="preserve"> ......................................................</t>
  </si>
  <si>
    <t>……………………………………………………………………………………………..</t>
  </si>
  <si>
    <t xml:space="preserve">Data   ...........................................   </t>
  </si>
  <si>
    <t>…………………………………………………………………………………………………………….</t>
  </si>
  <si>
    <t xml:space="preserve">Data   ...........................................                                                                  </t>
  </si>
  <si>
    <t>......................................................</t>
  </si>
  <si>
    <t>……………………………………………………………………………………………………</t>
  </si>
  <si>
    <t>13</t>
  </si>
  <si>
    <t>Pakiet 1 – Barwniki</t>
  </si>
  <si>
    <t>Barwnik do retykulocytów  50ml</t>
  </si>
  <si>
    <t>Olejek immersyjny 30 ml</t>
  </si>
  <si>
    <t>op.</t>
  </si>
  <si>
    <t>Płyn uniwersalny do barwienia preparatów
Giemzy + May Grunwalda 1 litr</t>
  </si>
  <si>
    <t>Pakiet 2 – Testy laboratoryjne</t>
  </si>
  <si>
    <t>Nr katalogowy</t>
  </si>
  <si>
    <t>D-dimery  lateksowy test jakościowo/półilościowy aglutacyjny
kontrola dodatnia i ujemna w zestawie</t>
  </si>
  <si>
    <t>Troponina test immunochromatograficzny jakościowy czułość min. 1,0 ng/ml</t>
  </si>
  <si>
    <t>Mononukleoza test immunochromatograficzny jakościowy
kontrola dodatnia i ujemna w zestawie
test kasetkowy</t>
  </si>
  <si>
    <t>LE test jakościowy/półilościowy
kontrola dodatnia i ujemna w zestawie</t>
  </si>
  <si>
    <t>Syphilis test paskowy lub kasetkowy</t>
  </si>
  <si>
    <t>Zestaw krew utajona w kale metoda kasetkowa immunochromatyczna bez diety, czułość mniejsza niż 10 ng/µg</t>
  </si>
  <si>
    <t>Waaler Rosa latex</t>
  </si>
  <si>
    <t>ozn.</t>
  </si>
  <si>
    <t>Pakiet 3 – Odczynniki do elektroforezy z najmem aparatu do elektroforezy</t>
  </si>
  <si>
    <t>m-ce</t>
  </si>
  <si>
    <t>Pakiet odczynników do elektroforezy</t>
  </si>
  <si>
    <t>Wymagania techniczno-użytkowe odczynników i aparatu</t>
  </si>
  <si>
    <t>Pakiet 4 – Testy do wykonywania badań metodą immunofluorescencyjną z najmem mikroskopu fluorescencyjnego</t>
  </si>
  <si>
    <t xml:space="preserve">Wymagania dla punktów 1-6:
1. Komplet odczynników wraz z kontrolą dodatnią i ujemną (gotowych do użycia), w zestawie
2. Wykonanie oznaczenia nie bezpośrednio na szkiełku mikroskopowym                                                    Wymagania dla punktu 8: Lampa diodowa typu LED 2 obiektywy 20x, 40x
</t>
  </si>
  <si>
    <t>Wymagania techniczno-użytkowe dla testów i mikroskopu</t>
  </si>
  <si>
    <t>ANA profil 3 IgG
(pasek testowy zawiera osobno naniesione antygeny 
w postaci linii: - nRNP/Sm, Sm, SS-A, SS-B, Ro-52, Scl-70, Jo-1, rybosomalne białko P, centromerowi białko B, dsDNA, nukleosomy, histony, PCNA, AMA M2, PM-Scl, DFS70 metoda immunoblot</t>
  </si>
  <si>
    <t>Najem mikroskopu fluorescencyjnego – 1 szt.</t>
  </si>
  <si>
    <t>Najem aparatu do elektroforezy - 1 szt.</t>
  </si>
  <si>
    <t>szt.</t>
  </si>
  <si>
    <t>m-c</t>
  </si>
  <si>
    <t>Testy p/c EBV ( EBV-CA (IgG), EBV-CA (IgM), EBV-EA, EBNA, awidność przeciwciał medoda IFT</t>
  </si>
  <si>
    <t>Chlamydia trachomatis IgG  metoda IFT</t>
  </si>
  <si>
    <t>Chlamydia trachomatis IgM metoda IFT</t>
  </si>
  <si>
    <t>Testy p/c ANA global test
(na każdym polu testowym rozmaz komórek Hep-2 oraz wątroba małpy) metoda IFT</t>
  </si>
  <si>
    <t>Testy p/c cANCA, ANCA, Gs-ANA, ANA, LKM
(substrat : granulocyty ludzkie utrwalone etanolem, komórki Hep-2 pokryte granulocytami oraz granulocyty utrwalone formaliną na jednym okienku diagnostycznym)
Metoda IFT</t>
  </si>
  <si>
    <t>Mozaika p/c ANA, AMA, ASMA
(każde pole stanowi mozaikę 4 substratów, tj. komórki 
Hep-2, wątrobę małpy, nerkę szczura i żołądek szczura)
Metoda IFT</t>
  </si>
  <si>
    <t>1. Manualny czytnik do elektroforezy białek ze skanerem, komputerem z oprogramowaniem i drukarką, dopuszcza się używany (wyprodukowany nie wcześniej niż w 2018 r.)
2. Płytki żelu na 10 próbek rozdzielających białka na 6 frakcji i utrwalonych termicznie
3. Stabilność płynów barwiących i odbarwiających po rozcieńczeniu- 6 miesięcy
4. Metoda bez użycia etanolu, metanolu i kwasu octowego                                                                                                                                                                                        5. Okres ważności odczynników- min. 6 miesięcy</t>
  </si>
  <si>
    <t>18.</t>
  </si>
  <si>
    <t>19.</t>
  </si>
  <si>
    <t>20.</t>
  </si>
  <si>
    <t>21.</t>
  </si>
  <si>
    <t>22.</t>
  </si>
  <si>
    <t>23.</t>
  </si>
  <si>
    <t>Pakiet 5 - Drobny sprzęt laboratoryjny</t>
  </si>
  <si>
    <t>Końcówki żółte do 200 µl</t>
  </si>
  <si>
    <t>Plastikowe bagietki jednorazowe
120-150 mm</t>
  </si>
  <si>
    <t>Szkiełka nakrywkowe 24x24
op. 100 szt. lub 200 szt.</t>
  </si>
  <si>
    <t>Probówki 1,5-2 ml
okr. preparowane z EDTA-K3
75x13 mm z gumowym, przekłuwanym korkiem nadające się do automatycznych podajników</t>
  </si>
  <si>
    <t>Probówki PS
10 ml z tworzywa sztucznego okrągłodenne</t>
  </si>
  <si>
    <t>Korki żebrowe Śr. 15-16 mm</t>
  </si>
  <si>
    <t>Pipety Pasteura  PP 3 ml z podz.
dł. 15-16 mm</t>
  </si>
  <si>
    <t xml:space="preserve">Końcówki niebieskie 100 µl – 1000 µl </t>
  </si>
  <si>
    <t>Probówki serologiczne
PS 5 ml
Polistyren, okrągłodenne
12 mm x 75
3,5 – 5 ml</t>
  </si>
  <si>
    <t>Probówki 200 µl
okr. z kapilarą z  EDTA</t>
  </si>
  <si>
    <t>Pojemniki do barwienia preparatów na 12 szkiełek w pozycji pionowej z tworzywa odpornego chemicznie i termicznie</t>
  </si>
  <si>
    <t>Szczotki do mycia probówek z włosia koziego śr. 16 - 20 mm</t>
  </si>
  <si>
    <t>Probówki PS 10 ml stożkowe</t>
  </si>
  <si>
    <t>Statywy uniwersalne</t>
  </si>
  <si>
    <t>Szkiełka podstawowe a 50 szt. bez matowienia z ciętymi krawędziami</t>
  </si>
  <si>
    <t>Pipeta jednokanałowa stałopojemnościowa 50µl</t>
  </si>
  <si>
    <t>Pipeta jednokanałowa stałopojemnościowa 100µl</t>
  </si>
  <si>
    <t>Pipeta jednokanałowa stałopojemnościowa 200µl</t>
  </si>
  <si>
    <t>Pipeta jednokanałowa stałopojemnościowa 1000µl</t>
  </si>
  <si>
    <t>Pipeta jednokanałowa zmiennopojemnościowa 5-50µl</t>
  </si>
  <si>
    <t>Pipeta jednokanałowa zmiennopojemnościowa 
20-200µl</t>
  </si>
  <si>
    <t>Pipeta jednokanałowa zmiennopojemnościowa 100-1000µl</t>
  </si>
  <si>
    <t>Probówki z fluorkiem sodu</t>
  </si>
  <si>
    <t xml:space="preserve">szt. </t>
  </si>
  <si>
    <t xml:space="preserve">Pakiet 6 – Zestaw do oznaczania p/c Borrelia w surowicy z najmem analizatora do testów Elisa </t>
  </si>
  <si>
    <r>
      <rPr>
        <b/>
        <sz val="8"/>
        <color rgb="FF000000"/>
        <rFont val="Verdana"/>
        <family val="2"/>
        <charset val="238"/>
      </rPr>
      <t xml:space="preserve">Wymagania dla punktów 1-2: </t>
    </r>
    <r>
      <rPr>
        <sz val="8"/>
        <color rgb="FF000000"/>
        <rFont val="Verdana"/>
        <family val="2"/>
        <charset val="238"/>
      </rPr>
      <t xml:space="preserve">
1. Kalibratory do wykreślenia krzywej kalibracyjnej – gotowe do użycia
2. Testy ilościowe w klasie IgG i IgM – oddzielne zestawy
3. Krzywa kalibracyjna oparta na 3 punktach (dla obu klas Ig)
4. Odczynnik (bufor) do rozcieńczania surowicy dla zestawu do badania przeciwciał klasy IgM zawiera absorbent czynnika reumatoidalnego i Ig, dzięki temu nie jest konieczna  osobna absorbcja.
5. Zestawy mają okres ważności co najmniej 10 miesięcy, a po otwarciu są trwałe co  najmniej 4 miesiące
6. Płytka mikrotitracyjna opłaszczona jest pełnym ekstraktem Borrelia burgdorferi,  Borrelia garini i Borrelia afzelii, zawierającym natywne antygeny. Test do oceny przeciwciał w klasie IgG dodatkowo zawiera antygen rekombinowany VIsE, w celu zwiększenia czułości
</t>
    </r>
    <r>
      <rPr>
        <b/>
        <sz val="8"/>
        <color rgb="FF000000"/>
        <rFont val="Verdana"/>
        <family val="2"/>
        <charset val="238"/>
      </rPr>
      <t>Wymagania dla punktu 3:</t>
    </r>
    <r>
      <rPr>
        <sz val="8"/>
        <color rgb="FF000000"/>
        <rFont val="Verdana"/>
        <family val="2"/>
        <charset val="238"/>
      </rPr>
      <t xml:space="preserve">                                                                                                          1. Rodzaj grzebienia płuczącego – 1 dołkowy z kanałem dyspersyjnym i aspiracyjnym
2. Zakres dozowania buforu – 50-600 µl
3. Ilość cykli – 2-8
4. Zakres pracy – temperatura pokojowa do 42 ° C
5. Sposób pipetowania – końcówki jednorazowe
6. Maksymalne rozcieńczenie – 1:100
7. Rozcieńczenia seryjne 
8. Liczba płytek – 1
9. Pojemność (ilość próbek) – do 32 na bieg
10. Przetwarzane testy – ilościowe, jakościowe
11. Raporty o pracy aparatu – dziennik zdarzeń i błędów
12. Korekcja krzywe 
13. Przechowywanie wyników i możliwość zapisu krzywej 
</t>
    </r>
  </si>
  <si>
    <t>Pakiet 7 - Najem analizatora do automatycznego oznaczania OB.</t>
  </si>
  <si>
    <t>Najem analizatora - 1 szt.</t>
  </si>
  <si>
    <t>Najem aparatu do automatycznego oznaczania OB. - 1 szt.</t>
  </si>
  <si>
    <r>
      <rPr>
        <b/>
        <sz val="8"/>
        <color rgb="FF000000"/>
        <rFont val="Verdana"/>
        <family val="2"/>
        <charset val="238"/>
      </rPr>
      <t xml:space="preserve">Wymagania techniczno-użytkowe analizatora:      </t>
    </r>
    <r>
      <rPr>
        <sz val="8"/>
        <color rgb="FF000000"/>
        <rFont val="Verdana"/>
        <family val="2"/>
        <charset val="238"/>
      </rPr>
      <t xml:space="preserve">                                                                                         1. Wynik OB zgodny z metodą Westergrena z uwzględnieniem korekty temperatury do 18°C
2. Oznaczenie bezpośrednio z próbek pobranych na morfologię (EDTA)
3. Zastosowanie próbek o średnicy 12-13 mm
4. Automatyczne mieszanie próbek
5. Minimalna objętość próbki – 1,5 ml
6. Czas badania do 30 min.
7. Wyposażenie analizatora w czytnik kodów kreskowych
8. Jednoczesny pomiar  min 30 próbek z możliwością dodawania kolejnych probówek w trakcie pomiaru
9. Analizator nie pobiera próbki ani nie generuje ścieków 
10. Analizator nie wymaga czynności konserwacyjnych
11. Podłączenie analizatora do LIS</t>
    </r>
  </si>
  <si>
    <t>Pakiet 8 – Testy na obecność narkotyków w moczu</t>
  </si>
  <si>
    <t>Testy kasetkowe z min. 10 substancjami uzależniającymi m.in. opiaty, benzodiazepiny, THC</t>
  </si>
  <si>
    <t>zestaw</t>
  </si>
  <si>
    <t>Przeciwciała IgG przeciw Borrelia - zestaw do wykonania 6000 oznaczeń z uwzględnieniem kalibracji, re-kalibracji i kontroli</t>
  </si>
  <si>
    <t>Przeciwciała IgM przeciw Borrelia - zestaw do wykonania 6000 oznaczeń z uwzględnieniem kalibracji, re-kalibracji i kontroli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</si>
</sst>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.00\ [$zł-415];[Red]\-#,##0.00\ [$zł-415]"/>
  </numFmts>
  <fonts count="8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9" fontId="7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 applyProtection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center" vertical="center" wrapText="1"/>
    </xf>
    <xf numFmtId="9" fontId="1" fillId="0" borderId="1" xfId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left" wrapText="1"/>
    </xf>
    <xf numFmtId="0" fontId="1" fillId="0" borderId="5" xfId="0" applyFont="1" applyBorder="1" applyAlignment="1">
      <alignment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/>
    <xf numFmtId="41" fontId="1" fillId="0" borderId="1" xfId="0" applyNumberFormat="1" applyFont="1" applyBorder="1" applyAlignment="1">
      <alignment wrapText="1"/>
    </xf>
    <xf numFmtId="41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12</xdr:col>
      <xdr:colOff>108000</xdr:colOff>
      <xdr:row>47</xdr:row>
      <xdr:rowOff>4995</xdr:rowOff>
    </xdr:to>
    <xdr:sp macro="" textlink="">
      <xdr:nvSpPr>
        <xdr:cNvPr id="2" name="CustomShape 1" hidden="1"/>
        <xdr:cNvSpPr/>
      </xdr:nvSpPr>
      <xdr:spPr>
        <a:xfrm>
          <a:off x="0" y="0"/>
          <a:ext cx="10068480" cy="893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114300</xdr:colOff>
      <xdr:row>9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669975</xdr:colOff>
      <xdr:row>46</xdr:row>
      <xdr:rowOff>90720</xdr:rowOff>
    </xdr:to>
    <xdr:sp macro="" textlink="">
      <xdr:nvSpPr>
        <xdr:cNvPr id="2" name="CustomShape 1" hidden="1"/>
        <xdr:cNvSpPr/>
      </xdr:nvSpPr>
      <xdr:spPr>
        <a:xfrm>
          <a:off x="0" y="0"/>
          <a:ext cx="9518700" cy="1013007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18"/>
  <sheetViews>
    <sheetView topLeftCell="C1" zoomScaleNormal="100" workbookViewId="0">
      <selection activeCell="D10" sqref="D10"/>
    </sheetView>
  </sheetViews>
  <sheetFormatPr defaultRowHeight="15" x14ac:dyDescent="0.25"/>
  <cols>
    <col min="1" max="2" width="12.5703125" style="1" hidden="1" customWidth="1"/>
    <col min="3" max="3" width="9.7109375" style="2" customWidth="1"/>
    <col min="4" max="4" width="40.140625" style="1" customWidth="1"/>
    <col min="5" max="5" width="10" style="1" customWidth="1"/>
    <col min="6" max="7" width="11.5703125" style="1" customWidth="1"/>
    <col min="8" max="8" width="10.28515625" style="1" customWidth="1"/>
    <col min="9" max="9" width="11.5703125" style="1" customWidth="1"/>
    <col min="10" max="10" width="11.28515625" style="1" customWidth="1"/>
    <col min="11" max="11" width="13.140625" style="1" customWidth="1"/>
    <col min="12" max="12" width="11.85546875" style="1" customWidth="1"/>
    <col min="13" max="13" width="16.140625" style="1" customWidth="1"/>
    <col min="14" max="14" width="13.28515625" style="1" customWidth="1"/>
    <col min="15" max="256" width="11.5703125" style="1" customWidth="1"/>
    <col min="257" max="258" width="12.28515625" style="1" hidden="1" customWidth="1"/>
    <col min="259" max="259" width="5" style="1" customWidth="1"/>
    <col min="260" max="260" width="24.28515625" style="1" customWidth="1"/>
    <col min="261" max="261" width="10" style="1" customWidth="1"/>
    <col min="262" max="263" width="11.5703125" style="1" customWidth="1"/>
    <col min="264" max="264" width="6.42578125" style="1" customWidth="1"/>
    <col min="265" max="265" width="11.5703125" style="1" customWidth="1"/>
    <col min="266" max="266" width="11.28515625" style="1" customWidth="1"/>
    <col min="267" max="267" width="13.140625" style="1" customWidth="1"/>
    <col min="268" max="268" width="11.85546875" style="1" customWidth="1"/>
    <col min="269" max="269" width="11.5703125" style="1" customWidth="1"/>
    <col min="270" max="270" width="10.42578125" style="1" customWidth="1"/>
    <col min="271" max="512" width="11.5703125" style="1" customWidth="1"/>
    <col min="513" max="514" width="12.28515625" style="1" hidden="1" customWidth="1"/>
    <col min="515" max="515" width="5" style="1" customWidth="1"/>
    <col min="516" max="516" width="24.28515625" style="1" customWidth="1"/>
    <col min="517" max="517" width="10" style="1" customWidth="1"/>
    <col min="518" max="519" width="11.5703125" style="1" customWidth="1"/>
    <col min="520" max="520" width="6.42578125" style="1" customWidth="1"/>
    <col min="521" max="521" width="11.5703125" style="1" customWidth="1"/>
    <col min="522" max="522" width="11.28515625" style="1" customWidth="1"/>
    <col min="523" max="523" width="13.140625" style="1" customWidth="1"/>
    <col min="524" max="524" width="11.85546875" style="1" customWidth="1"/>
    <col min="525" max="525" width="11.5703125" style="1" customWidth="1"/>
    <col min="526" max="526" width="10.42578125" style="1" customWidth="1"/>
    <col min="527" max="768" width="11.5703125" style="1" customWidth="1"/>
    <col min="769" max="770" width="12.28515625" style="1" hidden="1" customWidth="1"/>
    <col min="771" max="771" width="5" style="1" customWidth="1"/>
    <col min="772" max="772" width="24.28515625" style="1" customWidth="1"/>
    <col min="773" max="773" width="10" style="1" customWidth="1"/>
    <col min="774" max="775" width="11.5703125" style="1" customWidth="1"/>
    <col min="776" max="776" width="6.42578125" style="1" customWidth="1"/>
    <col min="777" max="777" width="11.5703125" style="1" customWidth="1"/>
    <col min="778" max="778" width="11.28515625" style="1" customWidth="1"/>
    <col min="779" max="779" width="13.140625" style="1" customWidth="1"/>
    <col min="780" max="780" width="11.85546875" style="1" customWidth="1"/>
    <col min="781" max="781" width="11.5703125" style="1" customWidth="1"/>
    <col min="782" max="782" width="10.42578125" style="1" customWidth="1"/>
    <col min="783" max="1025" width="11.5703125" style="1" customWidth="1"/>
  </cols>
  <sheetData>
    <row r="1" spans="3:19" customFormat="1" x14ac:dyDescent="0.25"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customFormat="1" x14ac:dyDescent="0.25">
      <c r="C2" s="2"/>
      <c r="D2" s="1"/>
      <c r="E2" s="1"/>
      <c r="F2" s="1"/>
      <c r="G2" s="1"/>
      <c r="H2" s="1"/>
      <c r="I2" s="1"/>
      <c r="J2" s="1"/>
      <c r="K2" s="1"/>
      <c r="L2" s="3" t="s">
        <v>42</v>
      </c>
      <c r="M2" s="1"/>
      <c r="N2" s="1"/>
      <c r="O2" s="1"/>
      <c r="P2" s="1"/>
      <c r="Q2" s="1"/>
      <c r="R2" s="1"/>
      <c r="S2" s="1"/>
    </row>
    <row r="3" spans="3:19" customFormat="1" x14ac:dyDescent="0.25">
      <c r="C3" s="2"/>
      <c r="D3" s="4"/>
      <c r="E3" s="1"/>
      <c r="F3" s="1"/>
      <c r="G3" s="1"/>
      <c r="H3" s="1"/>
      <c r="I3" s="1"/>
      <c r="J3" s="1"/>
      <c r="K3" s="5"/>
      <c r="L3" s="6" t="s">
        <v>0</v>
      </c>
      <c r="M3" s="1"/>
      <c r="N3" s="1"/>
      <c r="O3" s="1"/>
      <c r="P3" s="1"/>
      <c r="Q3" s="1"/>
      <c r="R3" s="1"/>
      <c r="S3" s="1"/>
    </row>
    <row r="4" spans="3:19" customFormat="1" ht="15" customHeight="1" x14ac:dyDescent="0.25">
      <c r="C4" s="7"/>
      <c r="D4" s="8"/>
      <c r="E4" s="9"/>
      <c r="F4" s="96"/>
      <c r="G4" s="96"/>
      <c r="H4" s="96"/>
      <c r="I4" s="96"/>
      <c r="J4" s="96"/>
      <c r="K4" s="96"/>
      <c r="L4" s="1"/>
      <c r="M4" s="1"/>
      <c r="N4" s="1"/>
      <c r="O4" s="1"/>
      <c r="P4" s="1"/>
      <c r="Q4" s="1"/>
      <c r="R4" s="1"/>
      <c r="S4" s="1"/>
    </row>
    <row r="5" spans="3:19" customFormat="1" x14ac:dyDescent="0.25">
      <c r="C5" s="2"/>
      <c r="D5" s="11" t="s">
        <v>52</v>
      </c>
      <c r="E5" s="1"/>
      <c r="F5" s="1"/>
      <c r="G5" s="99" t="s">
        <v>43</v>
      </c>
      <c r="H5" s="99"/>
      <c r="I5" s="99"/>
      <c r="J5" s="99"/>
      <c r="K5" s="99"/>
      <c r="L5" s="99"/>
      <c r="M5" s="13"/>
      <c r="N5" s="13"/>
      <c r="O5" s="1"/>
      <c r="P5" s="1"/>
      <c r="Q5" s="1"/>
      <c r="R5" s="1"/>
      <c r="S5" s="1"/>
    </row>
    <row r="6" spans="3:19" customFormat="1" x14ac:dyDescent="0.25">
      <c r="C6" s="14"/>
      <c r="D6" s="15"/>
      <c r="E6" s="15"/>
      <c r="F6" s="14"/>
      <c r="G6" s="14"/>
      <c r="H6" s="12"/>
      <c r="I6" s="12"/>
      <c r="J6" s="12"/>
      <c r="K6" s="12"/>
      <c r="L6" s="13"/>
      <c r="M6" s="13"/>
      <c r="N6" s="13"/>
      <c r="O6" s="1"/>
      <c r="P6" s="1"/>
      <c r="Q6" s="1"/>
      <c r="R6" s="1"/>
      <c r="S6" s="1"/>
    </row>
    <row r="7" spans="3:19" customFormat="1" ht="34.5" customHeight="1" x14ac:dyDescent="0.25">
      <c r="C7" s="16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7</v>
      </c>
      <c r="M7" s="17" t="s">
        <v>10</v>
      </c>
      <c r="N7" s="74" t="s">
        <v>11</v>
      </c>
      <c r="O7" s="80" t="s">
        <v>58</v>
      </c>
      <c r="P7" s="13"/>
      <c r="Q7" s="13"/>
      <c r="R7" s="13"/>
      <c r="S7" s="13"/>
    </row>
    <row r="8" spans="3:19" customFormat="1" x14ac:dyDescent="0.25">
      <c r="C8" s="16">
        <v>1</v>
      </c>
      <c r="D8" s="18">
        <v>2</v>
      </c>
      <c r="E8" s="16">
        <v>3</v>
      </c>
      <c r="F8" s="16">
        <v>4</v>
      </c>
      <c r="G8" s="17">
        <v>5</v>
      </c>
      <c r="H8" s="17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25">
        <v>12</v>
      </c>
      <c r="O8" s="81">
        <v>13</v>
      </c>
      <c r="P8" s="13"/>
      <c r="Q8" s="13"/>
      <c r="R8" s="13"/>
      <c r="S8" s="13"/>
    </row>
    <row r="9" spans="3:19" customFormat="1" ht="21" x14ac:dyDescent="0.25">
      <c r="C9" s="16"/>
      <c r="D9" s="19"/>
      <c r="E9" s="16"/>
      <c r="F9" s="16"/>
      <c r="G9" s="17"/>
      <c r="H9" s="17"/>
      <c r="I9" s="17" t="s">
        <v>12</v>
      </c>
      <c r="J9" s="17" t="s">
        <v>13</v>
      </c>
      <c r="K9" s="17" t="s">
        <v>14</v>
      </c>
      <c r="L9" s="17" t="s">
        <v>15</v>
      </c>
      <c r="M9" s="17" t="s">
        <v>16</v>
      </c>
      <c r="N9" s="25"/>
      <c r="O9" s="81"/>
      <c r="P9" s="72"/>
      <c r="Q9" s="72"/>
      <c r="R9" s="72"/>
      <c r="S9" s="72"/>
    </row>
    <row r="10" spans="3:19" customFormat="1" ht="25.5" customHeight="1" x14ac:dyDescent="0.25">
      <c r="C10" s="81">
        <v>1</v>
      </c>
      <c r="D10" s="20" t="s">
        <v>56</v>
      </c>
      <c r="E10" s="80" t="s">
        <v>55</v>
      </c>
      <c r="F10" s="80">
        <v>15</v>
      </c>
      <c r="G10" s="66"/>
      <c r="H10" s="21">
        <v>0.08</v>
      </c>
      <c r="I10" s="22">
        <f t="shared" ref="I10:I12" si="0">G10*H10</f>
        <v>0</v>
      </c>
      <c r="J10" s="22">
        <f t="shared" ref="J10:J12" si="1">G10+I10</f>
        <v>0</v>
      </c>
      <c r="K10" s="22">
        <f t="shared" ref="K10:K12" si="2">F10*G10</f>
        <v>0</v>
      </c>
      <c r="L10" s="22">
        <f t="shared" ref="L10:L12" si="3">M10-K10</f>
        <v>0</v>
      </c>
      <c r="M10" s="22">
        <f t="shared" ref="M10:M12" si="4">F10*J10</f>
        <v>0</v>
      </c>
      <c r="N10" s="25"/>
      <c r="O10" s="81"/>
      <c r="P10" s="76"/>
      <c r="Q10" s="77"/>
      <c r="R10" s="30"/>
      <c r="S10" s="30"/>
    </row>
    <row r="11" spans="3:19" customFormat="1" x14ac:dyDescent="0.25">
      <c r="C11" s="81">
        <v>2</v>
      </c>
      <c r="D11" s="20" t="s">
        <v>53</v>
      </c>
      <c r="E11" s="80" t="s">
        <v>55</v>
      </c>
      <c r="F11" s="80">
        <v>12</v>
      </c>
      <c r="G11" s="66"/>
      <c r="H11" s="21">
        <v>0.08</v>
      </c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f t="shared" si="3"/>
        <v>0</v>
      </c>
      <c r="M11" s="22">
        <f t="shared" si="4"/>
        <v>0</v>
      </c>
      <c r="N11" s="25"/>
      <c r="O11" s="81"/>
      <c r="P11" s="76"/>
      <c r="Q11" s="77"/>
      <c r="R11" s="30"/>
      <c r="S11" s="30"/>
    </row>
    <row r="12" spans="3:19" customFormat="1" x14ac:dyDescent="0.25">
      <c r="C12" s="81">
        <v>3</v>
      </c>
      <c r="D12" s="82" t="s">
        <v>54</v>
      </c>
      <c r="E12" s="80" t="s">
        <v>55</v>
      </c>
      <c r="F12" s="80">
        <v>12</v>
      </c>
      <c r="G12" s="66"/>
      <c r="H12" s="21">
        <v>0.08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25"/>
      <c r="O12" s="81"/>
      <c r="P12" s="13"/>
      <c r="Q12" s="13"/>
      <c r="R12" s="13"/>
      <c r="S12" s="13"/>
    </row>
    <row r="13" spans="3:19" customFormat="1" x14ac:dyDescent="0.25">
      <c r="C13" s="28"/>
      <c r="D13" s="29"/>
      <c r="E13" s="30"/>
      <c r="F13" s="30"/>
      <c r="G13" s="30"/>
      <c r="H13" s="30"/>
      <c r="I13" s="31"/>
      <c r="J13" s="75" t="s">
        <v>34</v>
      </c>
      <c r="K13" s="75">
        <f>SUM(K10:K12)</f>
        <v>0</v>
      </c>
      <c r="L13" s="75">
        <f>SUM(L10:L12)</f>
        <v>0</v>
      </c>
      <c r="M13" s="33">
        <f>SUM(M10:M12)</f>
        <v>0</v>
      </c>
      <c r="N13" s="32"/>
      <c r="O13" s="81"/>
      <c r="P13" s="13"/>
      <c r="Q13" s="13"/>
      <c r="R13" s="13"/>
      <c r="S13" s="13"/>
    </row>
    <row r="14" spans="3:19" customFormat="1" ht="21.75" customHeight="1" x14ac:dyDescent="0.25">
      <c r="C14" s="28"/>
      <c r="D14" s="1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3"/>
      <c r="P14" s="13"/>
      <c r="Q14" s="13"/>
      <c r="R14" s="13"/>
      <c r="S14" s="13"/>
    </row>
    <row r="15" spans="3:19" customFormat="1" ht="21" customHeight="1" x14ac:dyDescent="0.25">
      <c r="C15" s="28"/>
      <c r="D15" s="97"/>
      <c r="E15" s="97"/>
      <c r="F15" s="97"/>
      <c r="G15" s="97"/>
      <c r="H15" s="97"/>
      <c r="I15" s="97"/>
      <c r="J15" s="97"/>
      <c r="K15" s="28"/>
      <c r="L15" s="28"/>
      <c r="M15" s="28"/>
      <c r="N15" s="28"/>
      <c r="O15" s="13"/>
      <c r="P15" s="13"/>
      <c r="Q15" s="13"/>
      <c r="R15" s="13"/>
      <c r="S15" s="13"/>
    </row>
    <row r="16" spans="3:19" customFormat="1" ht="58.5" customHeight="1" x14ac:dyDescent="0.25">
      <c r="C16" s="28"/>
      <c r="D16" s="1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4"/>
      <c r="Q16" s="34"/>
      <c r="R16" s="34"/>
      <c r="S16" s="34"/>
    </row>
    <row r="17" spans="3:10" customFormat="1" x14ac:dyDescent="0.25">
      <c r="C17" s="28"/>
      <c r="D17" s="1"/>
      <c r="E17" s="1"/>
      <c r="F17" s="1"/>
      <c r="G17" s="1"/>
      <c r="H17" s="1"/>
      <c r="I17" s="1"/>
      <c r="J17" s="1"/>
    </row>
    <row r="18" spans="3:10" customFormat="1" x14ac:dyDescent="0.25">
      <c r="C18" s="28"/>
      <c r="D18" s="1"/>
      <c r="E18" s="98" t="s">
        <v>36</v>
      </c>
      <c r="F18" s="98"/>
      <c r="G18" s="98"/>
      <c r="H18" s="98"/>
      <c r="I18" s="98"/>
      <c r="J18" s="98"/>
    </row>
  </sheetData>
  <mergeCells count="5">
    <mergeCell ref="C1:D1"/>
    <mergeCell ref="F4:K4"/>
    <mergeCell ref="D15:J15"/>
    <mergeCell ref="E18:J18"/>
    <mergeCell ref="G5:L5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4" zoomScaleNormal="100" workbookViewId="0">
      <selection activeCell="B25" sqref="B25:E25"/>
    </sheetView>
  </sheetViews>
  <sheetFormatPr defaultRowHeight="15" x14ac:dyDescent="0.25"/>
  <cols>
    <col min="1" max="1" width="4.85546875" style="2" customWidth="1"/>
    <col min="2" max="2" width="58.42578125" style="35" customWidth="1"/>
    <col min="3" max="3" width="10.140625" style="35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7" x14ac:dyDescent="0.25">
      <c r="A1" s="95"/>
      <c r="B1" s="95"/>
    </row>
    <row r="2" spans="1:17" x14ac:dyDescent="0.25">
      <c r="J2" s="3" t="s">
        <v>42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ht="15" customHeight="1" x14ac:dyDescent="0.25">
      <c r="A5" s="36"/>
      <c r="B5" s="37" t="s">
        <v>57</v>
      </c>
      <c r="D5" s="100" t="s">
        <v>43</v>
      </c>
      <c r="E5" s="100"/>
      <c r="F5" s="100"/>
      <c r="G5" s="100"/>
      <c r="H5" s="100"/>
      <c r="I5" s="100"/>
      <c r="J5" s="100"/>
      <c r="M5" s="38"/>
    </row>
    <row r="6" spans="1:17" x14ac:dyDescent="0.25">
      <c r="C6" s="39"/>
      <c r="D6" s="35"/>
      <c r="E6" s="35"/>
      <c r="M6" s="38"/>
    </row>
    <row r="7" spans="1:17" ht="31.5" x14ac:dyDescent="0.25">
      <c r="A7" s="40"/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10</v>
      </c>
      <c r="L7" s="74" t="s">
        <v>37</v>
      </c>
      <c r="M7" s="80" t="s">
        <v>58</v>
      </c>
    </row>
    <row r="8" spans="1:17" x14ac:dyDescent="0.25">
      <c r="A8" s="16">
        <v>1</v>
      </c>
      <c r="B8" s="18">
        <v>2</v>
      </c>
      <c r="C8" s="41">
        <v>3</v>
      </c>
      <c r="D8" s="41">
        <v>4</v>
      </c>
      <c r="E8" s="18">
        <v>5</v>
      </c>
      <c r="F8" s="18">
        <v>6</v>
      </c>
      <c r="G8" s="18">
        <v>7</v>
      </c>
      <c r="H8" s="18">
        <v>8</v>
      </c>
      <c r="I8" s="41">
        <v>9</v>
      </c>
      <c r="J8" s="41">
        <v>10</v>
      </c>
      <c r="K8" s="41">
        <v>11</v>
      </c>
      <c r="L8" s="78">
        <v>12</v>
      </c>
      <c r="M8" s="84" t="s">
        <v>51</v>
      </c>
    </row>
    <row r="9" spans="1:17" ht="21" x14ac:dyDescent="0.25">
      <c r="A9" s="16"/>
      <c r="B9" s="19"/>
      <c r="C9" s="41"/>
      <c r="D9" s="41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25"/>
      <c r="M9" s="85"/>
      <c r="N9" s="64"/>
      <c r="O9" s="64"/>
      <c r="P9" s="64"/>
      <c r="Q9" s="64"/>
    </row>
    <row r="10" spans="1:17" ht="21" x14ac:dyDescent="0.25">
      <c r="A10" s="16" t="s">
        <v>17</v>
      </c>
      <c r="B10" s="20" t="s">
        <v>59</v>
      </c>
      <c r="C10" s="80" t="s">
        <v>66</v>
      </c>
      <c r="D10" s="80">
        <v>3000</v>
      </c>
      <c r="E10" s="66"/>
      <c r="F10" s="21">
        <v>0.08</v>
      </c>
      <c r="G10" s="22">
        <f t="shared" ref="G10:G16" si="0">E10*F10</f>
        <v>0</v>
      </c>
      <c r="H10" s="22">
        <f t="shared" ref="H10:H16" si="1">E10+G10</f>
        <v>0</v>
      </c>
      <c r="I10" s="22">
        <f t="shared" ref="I10:I16" si="2">D10*E10</f>
        <v>0</v>
      </c>
      <c r="J10" s="22">
        <f t="shared" ref="J10:J16" si="3">K10-I10</f>
        <v>0</v>
      </c>
      <c r="K10" s="22">
        <f t="shared" ref="K10:K16" si="4">D10*H10</f>
        <v>0</v>
      </c>
      <c r="L10" s="25"/>
      <c r="M10" s="85"/>
      <c r="N10" s="76"/>
      <c r="O10" s="77"/>
      <c r="P10" s="30"/>
      <c r="Q10" s="30"/>
    </row>
    <row r="11" spans="1:17" ht="27" customHeight="1" x14ac:dyDescent="0.25">
      <c r="A11" s="16" t="s">
        <v>18</v>
      </c>
      <c r="B11" s="23" t="s">
        <v>60</v>
      </c>
      <c r="C11" s="80" t="s">
        <v>66</v>
      </c>
      <c r="D11" s="80">
        <v>1500</v>
      </c>
      <c r="E11" s="66"/>
      <c r="F11" s="21">
        <v>0.08</v>
      </c>
      <c r="G11" s="22">
        <f t="shared" si="0"/>
        <v>0</v>
      </c>
      <c r="H11" s="22">
        <f t="shared" si="1"/>
        <v>0</v>
      </c>
      <c r="I11" s="22">
        <f t="shared" si="2"/>
        <v>0</v>
      </c>
      <c r="J11" s="22">
        <f t="shared" si="3"/>
        <v>0</v>
      </c>
      <c r="K11" s="22">
        <f t="shared" si="4"/>
        <v>0</v>
      </c>
      <c r="L11" s="25"/>
      <c r="M11" s="85"/>
      <c r="N11" s="76"/>
      <c r="O11" s="77"/>
      <c r="P11" s="30"/>
      <c r="Q11" s="30"/>
    </row>
    <row r="12" spans="1:17" ht="39" customHeight="1" x14ac:dyDescent="0.25">
      <c r="A12" s="81" t="s">
        <v>19</v>
      </c>
      <c r="B12" s="23" t="s">
        <v>61</v>
      </c>
      <c r="C12" s="80" t="s">
        <v>66</v>
      </c>
      <c r="D12" s="80">
        <v>1500</v>
      </c>
      <c r="E12" s="66"/>
      <c r="F12" s="21">
        <v>0.08</v>
      </c>
      <c r="G12" s="22">
        <f t="shared" si="0"/>
        <v>0</v>
      </c>
      <c r="H12" s="22">
        <f t="shared" si="1"/>
        <v>0</v>
      </c>
      <c r="I12" s="22">
        <f t="shared" si="2"/>
        <v>0</v>
      </c>
      <c r="J12" s="22">
        <f t="shared" si="3"/>
        <v>0</v>
      </c>
      <c r="K12" s="22">
        <f t="shared" si="4"/>
        <v>0</v>
      </c>
      <c r="L12" s="25"/>
      <c r="M12" s="85"/>
      <c r="N12" s="76"/>
      <c r="O12" s="77"/>
      <c r="P12" s="30"/>
      <c r="Q12" s="30"/>
    </row>
    <row r="13" spans="1:17" ht="27.75" customHeight="1" x14ac:dyDescent="0.25">
      <c r="A13" s="81" t="s">
        <v>20</v>
      </c>
      <c r="B13" s="24" t="s">
        <v>62</v>
      </c>
      <c r="C13" s="80" t="s">
        <v>66</v>
      </c>
      <c r="D13" s="80">
        <v>200</v>
      </c>
      <c r="E13" s="66"/>
      <c r="F13" s="21">
        <v>0.08</v>
      </c>
      <c r="G13" s="22">
        <f t="shared" si="0"/>
        <v>0</v>
      </c>
      <c r="H13" s="22">
        <f t="shared" si="1"/>
        <v>0</v>
      </c>
      <c r="I13" s="22">
        <f t="shared" si="2"/>
        <v>0</v>
      </c>
      <c r="J13" s="22">
        <f t="shared" si="3"/>
        <v>0</v>
      </c>
      <c r="K13" s="22">
        <f t="shared" si="4"/>
        <v>0</v>
      </c>
      <c r="L13" s="25"/>
      <c r="M13" s="85"/>
      <c r="N13" s="76"/>
      <c r="O13" s="77"/>
      <c r="P13" s="30"/>
      <c r="Q13" s="30"/>
    </row>
    <row r="14" spans="1:17" x14ac:dyDescent="0.25">
      <c r="A14" s="81" t="s">
        <v>21</v>
      </c>
      <c r="B14" s="24" t="s">
        <v>63</v>
      </c>
      <c r="C14" s="80" t="s">
        <v>66</v>
      </c>
      <c r="D14" s="80">
        <v>2000</v>
      </c>
      <c r="E14" s="66"/>
      <c r="F14" s="21">
        <v>0.08</v>
      </c>
      <c r="G14" s="22">
        <f t="shared" si="0"/>
        <v>0</v>
      </c>
      <c r="H14" s="22">
        <f t="shared" si="1"/>
        <v>0</v>
      </c>
      <c r="I14" s="22">
        <f t="shared" si="2"/>
        <v>0</v>
      </c>
      <c r="J14" s="22">
        <f t="shared" si="3"/>
        <v>0</v>
      </c>
      <c r="K14" s="22">
        <f t="shared" si="4"/>
        <v>0</v>
      </c>
      <c r="L14" s="79"/>
      <c r="M14" s="85"/>
      <c r="N14" s="76"/>
      <c r="O14" s="77"/>
      <c r="P14" s="30"/>
      <c r="Q14" s="30"/>
    </row>
    <row r="15" spans="1:17" ht="27.75" customHeight="1" x14ac:dyDescent="0.25">
      <c r="A15" s="81" t="s">
        <v>22</v>
      </c>
      <c r="B15" s="20" t="s">
        <v>64</v>
      </c>
      <c r="C15" s="80" t="s">
        <v>66</v>
      </c>
      <c r="D15" s="80">
        <v>5000</v>
      </c>
      <c r="E15" s="66"/>
      <c r="F15" s="21">
        <v>0.08</v>
      </c>
      <c r="G15" s="22">
        <f t="shared" si="0"/>
        <v>0</v>
      </c>
      <c r="H15" s="22">
        <f t="shared" si="1"/>
        <v>0</v>
      </c>
      <c r="I15" s="22">
        <f t="shared" si="2"/>
        <v>0</v>
      </c>
      <c r="J15" s="22">
        <f t="shared" si="3"/>
        <v>0</v>
      </c>
      <c r="K15" s="22">
        <f t="shared" si="4"/>
        <v>0</v>
      </c>
      <c r="L15" s="25"/>
      <c r="M15" s="85"/>
      <c r="N15" s="76"/>
      <c r="O15" s="77"/>
      <c r="P15" s="30"/>
      <c r="Q15" s="30"/>
    </row>
    <row r="16" spans="1:17" x14ac:dyDescent="0.25">
      <c r="A16" s="81" t="s">
        <v>23</v>
      </c>
      <c r="B16" s="20" t="s">
        <v>65</v>
      </c>
      <c r="C16" s="80" t="s">
        <v>66</v>
      </c>
      <c r="D16" s="80">
        <v>2000</v>
      </c>
      <c r="E16" s="66"/>
      <c r="F16" s="21">
        <v>0.08</v>
      </c>
      <c r="G16" s="22">
        <f t="shared" si="0"/>
        <v>0</v>
      </c>
      <c r="H16" s="22">
        <f t="shared" si="1"/>
        <v>0</v>
      </c>
      <c r="I16" s="22">
        <f t="shared" si="2"/>
        <v>0</v>
      </c>
      <c r="J16" s="22">
        <f t="shared" si="3"/>
        <v>0</v>
      </c>
      <c r="K16" s="22">
        <f t="shared" si="4"/>
        <v>0</v>
      </c>
      <c r="L16" s="74"/>
      <c r="M16" s="85"/>
      <c r="N16" s="76"/>
      <c r="O16" s="77"/>
      <c r="P16" s="30"/>
      <c r="Q16" s="30"/>
    </row>
    <row r="17" spans="1:13" x14ac:dyDescent="0.25">
      <c r="A17" s="28"/>
      <c r="B17" s="43"/>
      <c r="C17" s="43"/>
      <c r="D17" s="43"/>
      <c r="E17" s="44"/>
      <c r="F17" s="44"/>
      <c r="G17" s="45"/>
      <c r="H17" s="46" t="s">
        <v>34</v>
      </c>
      <c r="I17" s="46">
        <f>SUM(I10:I16)</f>
        <v>0</v>
      </c>
      <c r="J17" s="46">
        <f>SUM(J10:J16)</f>
        <v>0</v>
      </c>
      <c r="K17" s="47">
        <f>SUM(K10:K16)</f>
        <v>0</v>
      </c>
      <c r="L17" s="42"/>
      <c r="M17" s="27"/>
    </row>
    <row r="19" spans="1:13" ht="18.75" customHeight="1" x14ac:dyDescent="0.25">
      <c r="B19" s="101"/>
      <c r="C19" s="101"/>
      <c r="D19" s="101"/>
      <c r="E19" s="101"/>
    </row>
    <row r="20" spans="1:13" ht="44.25" customHeight="1" x14ac:dyDescent="0.25">
      <c r="B20" s="35" t="s">
        <v>41</v>
      </c>
      <c r="E20" s="48"/>
      <c r="F20" s="48"/>
      <c r="G20" s="48"/>
      <c r="H20" s="48"/>
    </row>
    <row r="21" spans="1:13" x14ac:dyDescent="0.25">
      <c r="C21" s="102" t="s">
        <v>44</v>
      </c>
      <c r="D21" s="102"/>
      <c r="E21" s="102"/>
      <c r="F21" s="102"/>
      <c r="G21" s="102"/>
    </row>
    <row r="22" spans="1:13" x14ac:dyDescent="0.25">
      <c r="C22" s="48" t="s">
        <v>36</v>
      </c>
      <c r="D22" s="48"/>
      <c r="E22" s="48"/>
      <c r="F22" s="48"/>
      <c r="G22" s="48"/>
      <c r="H22" s="48"/>
    </row>
    <row r="25" spans="1:13" ht="27.75" customHeight="1" x14ac:dyDescent="0.25">
      <c r="B25" s="102"/>
      <c r="C25" s="102"/>
      <c r="D25" s="102"/>
      <c r="E25" s="102"/>
    </row>
  </sheetData>
  <mergeCells count="5">
    <mergeCell ref="A1:B1"/>
    <mergeCell ref="D5:J5"/>
    <mergeCell ref="B19:E19"/>
    <mergeCell ref="C21:G21"/>
    <mergeCell ref="B25:E25"/>
  </mergeCells>
  <pageMargins left="0.7" right="0.7" top="0.75" bottom="0.75" header="0.51180555555555496" footer="0.51180555555555496"/>
  <pageSetup paperSize="9" scale="67" firstPageNumber="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4"/>
  <sheetViews>
    <sheetView zoomScaleNormal="100" workbookViewId="0">
      <selection activeCell="B25" sqref="B25"/>
    </sheetView>
  </sheetViews>
  <sheetFormatPr defaultRowHeight="15" x14ac:dyDescent="0.25"/>
  <cols>
    <col min="1" max="1" width="5.85546875" style="2" customWidth="1"/>
    <col min="2" max="2" width="45.140625" style="1" customWidth="1"/>
    <col min="3" max="3" width="12.85546875" style="1" customWidth="1"/>
    <col min="4" max="4" width="7.85546875" style="1" customWidth="1"/>
    <col min="5" max="5" width="14.7109375" style="1" customWidth="1"/>
    <col min="6" max="6" width="9.7109375" style="1" customWidth="1"/>
    <col min="7" max="7" width="10.7109375" style="1" customWidth="1"/>
    <col min="8" max="8" width="11.28515625" style="1" customWidth="1"/>
    <col min="9" max="9" width="13.140625" style="1" customWidth="1"/>
    <col min="10" max="10" width="14.28515625" style="1" customWidth="1"/>
    <col min="11" max="11" width="14.7109375" style="1" customWidth="1"/>
    <col min="12" max="256" width="11.5703125" style="1" customWidth="1"/>
    <col min="257" max="257" width="5.85546875" style="1" customWidth="1"/>
    <col min="258" max="258" width="45.140625" style="1" customWidth="1"/>
    <col min="259" max="259" width="12.85546875" style="1" customWidth="1"/>
    <col min="260" max="260" width="7.85546875" style="1" customWidth="1"/>
    <col min="261" max="261" width="6.85546875" style="1" customWidth="1"/>
    <col min="262" max="262" width="9.7109375" style="1" customWidth="1"/>
    <col min="263" max="263" width="9.140625" style="1" customWidth="1"/>
    <col min="264" max="264" width="8.42578125" style="1" customWidth="1"/>
    <col min="265" max="265" width="13.140625" style="1" customWidth="1"/>
    <col min="266" max="266" width="14.28515625" style="1" customWidth="1"/>
    <col min="267" max="512" width="11.5703125" style="1" customWidth="1"/>
    <col min="513" max="513" width="5.85546875" style="1" customWidth="1"/>
    <col min="514" max="514" width="45.140625" style="1" customWidth="1"/>
    <col min="515" max="515" width="12.85546875" style="1" customWidth="1"/>
    <col min="516" max="516" width="7.85546875" style="1" customWidth="1"/>
    <col min="517" max="517" width="6.85546875" style="1" customWidth="1"/>
    <col min="518" max="518" width="9.7109375" style="1" customWidth="1"/>
    <col min="519" max="519" width="9.140625" style="1" customWidth="1"/>
    <col min="520" max="520" width="8.42578125" style="1" customWidth="1"/>
    <col min="521" max="521" width="13.140625" style="1" customWidth="1"/>
    <col min="522" max="522" width="14.28515625" style="1" customWidth="1"/>
    <col min="523" max="768" width="11.5703125" style="1" customWidth="1"/>
    <col min="769" max="769" width="5.85546875" style="1" customWidth="1"/>
    <col min="770" max="770" width="45.140625" style="1" customWidth="1"/>
    <col min="771" max="771" width="12.85546875" style="1" customWidth="1"/>
    <col min="772" max="772" width="7.85546875" style="1" customWidth="1"/>
    <col min="773" max="773" width="6.85546875" style="1" customWidth="1"/>
    <col min="774" max="774" width="9.7109375" style="1" customWidth="1"/>
    <col min="775" max="775" width="9.140625" style="1" customWidth="1"/>
    <col min="776" max="776" width="8.42578125" style="1" customWidth="1"/>
    <col min="777" max="777" width="13.140625" style="1" customWidth="1"/>
    <col min="778" max="778" width="14.28515625" style="1" customWidth="1"/>
    <col min="779" max="1025" width="11.5703125" style="1" customWidth="1"/>
  </cols>
  <sheetData>
    <row r="1" spans="1:18" x14ac:dyDescent="0.25">
      <c r="A1" s="95"/>
      <c r="B1" s="95"/>
    </row>
    <row r="2" spans="1:18" x14ac:dyDescent="0.25">
      <c r="J2" s="3" t="s">
        <v>42</v>
      </c>
    </row>
    <row r="3" spans="1:18" x14ac:dyDescent="0.25">
      <c r="B3" s="4"/>
      <c r="I3" s="5"/>
      <c r="J3" s="6" t="s">
        <v>0</v>
      </c>
    </row>
    <row r="5" spans="1:18" ht="30" customHeight="1" x14ac:dyDescent="0.25">
      <c r="A5" s="7"/>
      <c r="B5" s="8" t="s">
        <v>67</v>
      </c>
      <c r="D5" s="100" t="s">
        <v>43</v>
      </c>
      <c r="E5" s="100"/>
      <c r="F5" s="100"/>
      <c r="G5" s="100"/>
      <c r="H5" s="100"/>
      <c r="I5" s="100"/>
      <c r="J5" s="100"/>
      <c r="L5" s="35"/>
    </row>
    <row r="7" spans="1:18" ht="31.5" x14ac:dyDescent="0.25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38</v>
      </c>
      <c r="L7" s="17" t="s">
        <v>39</v>
      </c>
      <c r="M7" s="80" t="s">
        <v>58</v>
      </c>
      <c r="N7" s="13"/>
      <c r="O7" s="13"/>
      <c r="P7" s="13"/>
      <c r="Q7" s="13"/>
      <c r="R7" s="13"/>
    </row>
    <row r="8" spans="1:18" x14ac:dyDescent="0.25">
      <c r="A8" s="16">
        <v>1</v>
      </c>
      <c r="B8" s="18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7">
        <v>8</v>
      </c>
      <c r="I8" s="16">
        <v>9</v>
      </c>
      <c r="J8" s="16">
        <v>10</v>
      </c>
      <c r="K8" s="16">
        <v>11</v>
      </c>
      <c r="L8" s="16">
        <v>12</v>
      </c>
      <c r="M8" s="84" t="s">
        <v>51</v>
      </c>
      <c r="N8" s="13"/>
      <c r="O8" s="13"/>
      <c r="P8" s="13"/>
      <c r="Q8" s="13"/>
      <c r="R8" s="13"/>
    </row>
    <row r="9" spans="1:18" ht="21" x14ac:dyDescent="0.25">
      <c r="A9" s="16"/>
      <c r="B9" s="19"/>
      <c r="C9" s="16"/>
      <c r="D9" s="16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6"/>
      <c r="M9" s="81"/>
      <c r="N9" s="72"/>
      <c r="O9" s="72"/>
      <c r="P9" s="72"/>
      <c r="Q9" s="72"/>
      <c r="R9" s="13"/>
    </row>
    <row r="10" spans="1:18" x14ac:dyDescent="0.25">
      <c r="A10" s="16" t="s">
        <v>17</v>
      </c>
      <c r="B10" s="82" t="s">
        <v>69</v>
      </c>
      <c r="C10" s="80" t="s">
        <v>66</v>
      </c>
      <c r="D10" s="80">
        <v>1500</v>
      </c>
      <c r="E10" s="66"/>
      <c r="F10" s="21">
        <v>0.08</v>
      </c>
      <c r="G10" s="22">
        <f t="shared" ref="G10:G11" si="0">E10*F10</f>
        <v>0</v>
      </c>
      <c r="H10" s="22">
        <f t="shared" ref="H10:H11" si="1">E10+G10</f>
        <v>0</v>
      </c>
      <c r="I10" s="22">
        <f t="shared" ref="I10:I11" si="2">D10*E10</f>
        <v>0</v>
      </c>
      <c r="J10" s="22">
        <f t="shared" ref="J10:J11" si="3">K10-I10</f>
        <v>0</v>
      </c>
      <c r="K10" s="22">
        <f t="shared" ref="K10:K11" si="4">D10*H10</f>
        <v>0</v>
      </c>
      <c r="L10" s="16"/>
      <c r="M10" s="81"/>
      <c r="N10" s="76"/>
      <c r="O10" s="77"/>
      <c r="P10" s="30"/>
      <c r="Q10" s="30"/>
      <c r="R10" s="13"/>
    </row>
    <row r="11" spans="1:18" x14ac:dyDescent="0.25">
      <c r="A11" s="16" t="s">
        <v>18</v>
      </c>
      <c r="B11" s="82" t="s">
        <v>76</v>
      </c>
      <c r="C11" s="80" t="s">
        <v>68</v>
      </c>
      <c r="D11" s="80">
        <v>36</v>
      </c>
      <c r="E11" s="66"/>
      <c r="F11" s="21">
        <v>0.23</v>
      </c>
      <c r="G11" s="22">
        <f t="shared" si="0"/>
        <v>0</v>
      </c>
      <c r="H11" s="22">
        <f t="shared" si="1"/>
        <v>0</v>
      </c>
      <c r="I11" s="22">
        <f t="shared" si="2"/>
        <v>0</v>
      </c>
      <c r="J11" s="22">
        <f t="shared" si="3"/>
        <v>0</v>
      </c>
      <c r="K11" s="22">
        <f t="shared" si="4"/>
        <v>0</v>
      </c>
      <c r="L11" s="16"/>
      <c r="M11" s="81"/>
      <c r="N11" s="76"/>
      <c r="O11" s="77"/>
      <c r="P11" s="30"/>
      <c r="Q11" s="30"/>
      <c r="R11" s="13"/>
    </row>
    <row r="12" spans="1:18" x14ac:dyDescent="0.25">
      <c r="A12" s="49"/>
      <c r="B12" s="50"/>
      <c r="C12" s="49"/>
      <c r="D12" s="49"/>
      <c r="E12" s="51"/>
      <c r="F12" s="52"/>
      <c r="G12" s="53"/>
      <c r="H12" s="42" t="s">
        <v>34</v>
      </c>
      <c r="I12" s="46">
        <f>SUM(I10:I11)</f>
        <v>0</v>
      </c>
      <c r="J12" s="46">
        <f>SUM(J10:J11)</f>
        <v>0</v>
      </c>
      <c r="K12" s="32">
        <f>SUM(K10:K11)</f>
        <v>0</v>
      </c>
      <c r="L12" s="16"/>
      <c r="M12" s="81"/>
      <c r="N12" s="13"/>
      <c r="O12" s="13"/>
      <c r="P12" s="13"/>
      <c r="Q12" s="13"/>
      <c r="R12" s="13"/>
    </row>
    <row r="13" spans="1:18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B15" s="11" t="s">
        <v>70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69" customHeight="1" x14ac:dyDescent="0.25">
      <c r="B16" s="105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8" spans="2:10" x14ac:dyDescent="0.25">
      <c r="B18" s="97" t="s">
        <v>41</v>
      </c>
      <c r="C18" s="97"/>
      <c r="D18" s="97"/>
      <c r="E18" s="97"/>
      <c r="F18" s="97"/>
      <c r="G18" s="97"/>
      <c r="H18" s="97"/>
      <c r="I18" s="97"/>
      <c r="J18" s="97"/>
    </row>
    <row r="20" spans="2:10" x14ac:dyDescent="0.25">
      <c r="G20" s="104" t="s">
        <v>45</v>
      </c>
      <c r="H20" s="104"/>
      <c r="I20" s="104"/>
      <c r="J20" s="104"/>
    </row>
    <row r="21" spans="2:10" x14ac:dyDescent="0.25">
      <c r="B21" s="103" t="s">
        <v>36</v>
      </c>
      <c r="C21" s="103"/>
      <c r="D21" s="103"/>
      <c r="E21" s="103"/>
      <c r="F21" s="103"/>
      <c r="G21" s="103"/>
      <c r="H21" s="103"/>
      <c r="I21" s="103"/>
      <c r="J21" s="103"/>
    </row>
    <row r="24" spans="2:10" ht="13.9" customHeight="1" x14ac:dyDescent="0.25"/>
  </sheetData>
  <mergeCells count="6">
    <mergeCell ref="A1:B1"/>
    <mergeCell ref="D5:J5"/>
    <mergeCell ref="B18:J18"/>
    <mergeCell ref="B21:J21"/>
    <mergeCell ref="G20:J20"/>
    <mergeCell ref="B16:K16"/>
  </mergeCells>
  <pageMargins left="0.7" right="0.7" top="0.75" bottom="0.75" header="0.51180555555555496" footer="0.51180555555555496"/>
  <pageSetup paperSize="9" scale="71" firstPageNumber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6"/>
  <sheetViews>
    <sheetView zoomScaleNormal="100" workbookViewId="0">
      <selection activeCell="B19" sqref="B19"/>
    </sheetView>
  </sheetViews>
  <sheetFormatPr defaultRowHeight="15" x14ac:dyDescent="0.25"/>
  <cols>
    <col min="1" max="1" width="5" style="2" customWidth="1"/>
    <col min="2" max="2" width="54.42578125" style="1" customWidth="1"/>
    <col min="3" max="4" width="7.85546875" style="1" customWidth="1"/>
    <col min="5" max="5" width="10.28515625" style="35" customWidth="1"/>
    <col min="6" max="7" width="11.5703125" style="1" customWidth="1"/>
    <col min="8" max="8" width="12.5703125" style="1" customWidth="1"/>
    <col min="9" max="9" width="15.140625" style="1" customWidth="1"/>
    <col min="10" max="10" width="14.85546875" style="1" customWidth="1"/>
    <col min="11" max="11" width="15.28515625" style="1" customWidth="1"/>
    <col min="12" max="256" width="11.5703125" style="1" customWidth="1"/>
    <col min="257" max="257" width="5" style="1" customWidth="1"/>
    <col min="258" max="258" width="48.85546875" style="1" customWidth="1"/>
    <col min="259" max="260" width="7.85546875" style="1" customWidth="1"/>
    <col min="261" max="261" width="8.140625" style="1" customWidth="1"/>
    <col min="262" max="263" width="11.5703125" style="1" customWidth="1"/>
    <col min="264" max="264" width="8.85546875" style="1" customWidth="1"/>
    <col min="265" max="265" width="12.85546875" style="1" customWidth="1"/>
    <col min="266" max="266" width="11.5703125" style="1" customWidth="1"/>
    <col min="267" max="267" width="15.28515625" style="1" customWidth="1"/>
    <col min="268" max="512" width="11.5703125" style="1" customWidth="1"/>
    <col min="513" max="513" width="5" style="1" customWidth="1"/>
    <col min="514" max="514" width="48.85546875" style="1" customWidth="1"/>
    <col min="515" max="516" width="7.85546875" style="1" customWidth="1"/>
    <col min="517" max="517" width="8.140625" style="1" customWidth="1"/>
    <col min="518" max="519" width="11.5703125" style="1" customWidth="1"/>
    <col min="520" max="520" width="8.85546875" style="1" customWidth="1"/>
    <col min="521" max="521" width="12.85546875" style="1" customWidth="1"/>
    <col min="522" max="522" width="11.5703125" style="1" customWidth="1"/>
    <col min="523" max="523" width="15.28515625" style="1" customWidth="1"/>
    <col min="524" max="768" width="11.5703125" style="1" customWidth="1"/>
    <col min="769" max="769" width="5" style="1" customWidth="1"/>
    <col min="770" max="770" width="48.85546875" style="1" customWidth="1"/>
    <col min="771" max="772" width="7.85546875" style="1" customWidth="1"/>
    <col min="773" max="773" width="8.140625" style="1" customWidth="1"/>
    <col min="774" max="775" width="11.5703125" style="1" customWidth="1"/>
    <col min="776" max="776" width="8.85546875" style="1" customWidth="1"/>
    <col min="777" max="777" width="12.85546875" style="1" customWidth="1"/>
    <col min="778" max="778" width="11.5703125" style="1" customWidth="1"/>
    <col min="779" max="779" width="15.28515625" style="1" customWidth="1"/>
    <col min="780" max="1025" width="11.5703125" style="1" customWidth="1"/>
  </cols>
  <sheetData>
    <row r="1" spans="1:17" x14ac:dyDescent="0.25">
      <c r="A1" s="95"/>
      <c r="B1" s="95"/>
    </row>
    <row r="2" spans="1:17" x14ac:dyDescent="0.25">
      <c r="J2" s="3" t="s">
        <v>42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ht="33" customHeight="1" x14ac:dyDescent="0.25">
      <c r="A5" s="54"/>
      <c r="B5" s="106" t="s">
        <v>71</v>
      </c>
      <c r="C5" s="106"/>
      <c r="D5" s="100" t="s">
        <v>43</v>
      </c>
      <c r="E5" s="100"/>
      <c r="F5" s="100"/>
      <c r="G5" s="100"/>
      <c r="H5" s="100"/>
      <c r="I5" s="100"/>
      <c r="J5" s="100"/>
    </row>
    <row r="6" spans="1:17" x14ac:dyDescent="0.25">
      <c r="C6" s="13"/>
      <c r="D6" s="13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1.5" x14ac:dyDescent="0.25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10</v>
      </c>
      <c r="L7" s="17" t="s">
        <v>40</v>
      </c>
      <c r="M7" s="80" t="s">
        <v>58</v>
      </c>
      <c r="N7" s="13"/>
      <c r="O7" s="13"/>
      <c r="P7" s="13"/>
      <c r="Q7" s="13"/>
    </row>
    <row r="8" spans="1:17" x14ac:dyDescent="0.25">
      <c r="A8" s="16">
        <v>1</v>
      </c>
      <c r="B8" s="18">
        <v>2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6">
        <v>9</v>
      </c>
      <c r="J8" s="16">
        <v>10</v>
      </c>
      <c r="K8" s="16">
        <v>11</v>
      </c>
      <c r="L8" s="16">
        <v>12</v>
      </c>
      <c r="M8" s="81">
        <v>13</v>
      </c>
      <c r="N8" s="13"/>
      <c r="O8" s="13"/>
      <c r="P8" s="13"/>
      <c r="Q8" s="13"/>
    </row>
    <row r="9" spans="1:17" ht="21" x14ac:dyDescent="0.25">
      <c r="A9" s="16"/>
      <c r="B9" s="55"/>
      <c r="C9" s="80"/>
      <c r="D9" s="26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6"/>
      <c r="M9" s="81"/>
      <c r="N9" s="72"/>
      <c r="O9" s="72"/>
      <c r="P9" s="72"/>
      <c r="Q9" s="72"/>
    </row>
    <row r="10" spans="1:17" ht="21" x14ac:dyDescent="0.25">
      <c r="A10" s="25" t="s">
        <v>17</v>
      </c>
      <c r="B10" s="24" t="s">
        <v>79</v>
      </c>
      <c r="C10" s="80" t="s">
        <v>77</v>
      </c>
      <c r="D10" s="80">
        <v>300</v>
      </c>
      <c r="E10" s="56"/>
      <c r="F10" s="57">
        <v>0.08</v>
      </c>
      <c r="G10" s="22">
        <f t="shared" ref="G10:G17" si="0">E10*F10</f>
        <v>0</v>
      </c>
      <c r="H10" s="22">
        <f t="shared" ref="H10:H17" si="1">E10+G10</f>
        <v>0</v>
      </c>
      <c r="I10" s="22">
        <f t="shared" ref="I10:I17" si="2">D10*E10</f>
        <v>0</v>
      </c>
      <c r="J10" s="22">
        <f t="shared" ref="J10:J17" si="3">K10-I10</f>
        <v>0</v>
      </c>
      <c r="K10" s="22">
        <f t="shared" ref="K10:K17" si="4">D10*H10</f>
        <v>0</v>
      </c>
      <c r="L10" s="16"/>
      <c r="M10" s="81"/>
      <c r="N10" s="76"/>
      <c r="O10" s="77"/>
      <c r="P10" s="30"/>
      <c r="Q10" s="30"/>
    </row>
    <row r="11" spans="1:17" ht="31.5" x14ac:dyDescent="0.25">
      <c r="A11" s="25" t="s">
        <v>18</v>
      </c>
      <c r="B11" s="20" t="s">
        <v>82</v>
      </c>
      <c r="C11" s="80" t="s">
        <v>77</v>
      </c>
      <c r="D11" s="81">
        <v>1500</v>
      </c>
      <c r="E11" s="58"/>
      <c r="F11" s="57">
        <v>0.08</v>
      </c>
      <c r="G11" s="22">
        <f t="shared" si="0"/>
        <v>0</v>
      </c>
      <c r="H11" s="22">
        <f t="shared" si="1"/>
        <v>0</v>
      </c>
      <c r="I11" s="22">
        <f t="shared" si="2"/>
        <v>0</v>
      </c>
      <c r="J11" s="22">
        <f t="shared" si="3"/>
        <v>0</v>
      </c>
      <c r="K11" s="22">
        <f t="shared" si="4"/>
        <v>0</v>
      </c>
      <c r="L11" s="16"/>
      <c r="M11" s="81"/>
      <c r="N11" s="76"/>
      <c r="O11" s="77"/>
      <c r="P11" s="30"/>
      <c r="Q11" s="30"/>
    </row>
    <row r="12" spans="1:17" ht="52.5" x14ac:dyDescent="0.25">
      <c r="A12" s="25" t="s">
        <v>19</v>
      </c>
      <c r="B12" s="20" t="s">
        <v>83</v>
      </c>
      <c r="C12" s="80" t="s">
        <v>77</v>
      </c>
      <c r="D12" s="80">
        <v>200</v>
      </c>
      <c r="E12" s="56"/>
      <c r="F12" s="57">
        <v>0.08</v>
      </c>
      <c r="G12" s="22">
        <f t="shared" si="0"/>
        <v>0</v>
      </c>
      <c r="H12" s="22">
        <f t="shared" si="1"/>
        <v>0</v>
      </c>
      <c r="I12" s="22">
        <f t="shared" si="2"/>
        <v>0</v>
      </c>
      <c r="J12" s="22">
        <f t="shared" si="3"/>
        <v>0</v>
      </c>
      <c r="K12" s="22">
        <f t="shared" si="4"/>
        <v>0</v>
      </c>
      <c r="L12" s="16"/>
      <c r="M12" s="81"/>
      <c r="N12" s="76"/>
      <c r="O12" s="77"/>
      <c r="P12" s="30"/>
      <c r="Q12" s="30"/>
    </row>
    <row r="13" spans="1:17" ht="42" x14ac:dyDescent="0.25">
      <c r="A13" s="25" t="s">
        <v>20</v>
      </c>
      <c r="B13" s="20" t="s">
        <v>84</v>
      </c>
      <c r="C13" s="80" t="s">
        <v>77</v>
      </c>
      <c r="D13" s="80">
        <v>200</v>
      </c>
      <c r="E13" s="56"/>
      <c r="F13" s="57">
        <v>0.08</v>
      </c>
      <c r="G13" s="22">
        <f t="shared" si="0"/>
        <v>0</v>
      </c>
      <c r="H13" s="22">
        <f t="shared" si="1"/>
        <v>0</v>
      </c>
      <c r="I13" s="22">
        <f t="shared" si="2"/>
        <v>0</v>
      </c>
      <c r="J13" s="22">
        <f t="shared" si="3"/>
        <v>0</v>
      </c>
      <c r="K13" s="22">
        <f t="shared" si="4"/>
        <v>0</v>
      </c>
      <c r="L13" s="16"/>
      <c r="M13" s="81"/>
      <c r="N13" s="76"/>
      <c r="O13" s="77"/>
      <c r="P13" s="30"/>
      <c r="Q13" s="30"/>
    </row>
    <row r="14" spans="1:17" ht="15" customHeight="1" x14ac:dyDescent="0.25">
      <c r="A14" s="25" t="s">
        <v>21</v>
      </c>
      <c r="B14" s="20" t="s">
        <v>80</v>
      </c>
      <c r="C14" s="80" t="s">
        <v>77</v>
      </c>
      <c r="D14" s="80">
        <v>50</v>
      </c>
      <c r="E14" s="56"/>
      <c r="F14" s="57">
        <v>0.08</v>
      </c>
      <c r="G14" s="22">
        <f t="shared" si="0"/>
        <v>0</v>
      </c>
      <c r="H14" s="22">
        <f t="shared" si="1"/>
        <v>0</v>
      </c>
      <c r="I14" s="22">
        <f t="shared" si="2"/>
        <v>0</v>
      </c>
      <c r="J14" s="22">
        <f t="shared" si="3"/>
        <v>0</v>
      </c>
      <c r="K14" s="22">
        <f t="shared" si="4"/>
        <v>0</v>
      </c>
      <c r="L14" s="16"/>
      <c r="M14" s="81"/>
      <c r="N14" s="76"/>
      <c r="O14" s="77"/>
      <c r="P14" s="30"/>
      <c r="Q14" s="30"/>
    </row>
    <row r="15" spans="1:17" x14ac:dyDescent="0.25">
      <c r="A15" s="25" t="s">
        <v>22</v>
      </c>
      <c r="B15" s="20" t="s">
        <v>81</v>
      </c>
      <c r="C15" s="80" t="s">
        <v>77</v>
      </c>
      <c r="D15" s="80">
        <v>50</v>
      </c>
      <c r="E15" s="56"/>
      <c r="F15" s="57">
        <v>0.08</v>
      </c>
      <c r="G15" s="22">
        <f t="shared" si="0"/>
        <v>0</v>
      </c>
      <c r="H15" s="22">
        <f t="shared" si="1"/>
        <v>0</v>
      </c>
      <c r="I15" s="22">
        <f t="shared" si="2"/>
        <v>0</v>
      </c>
      <c r="J15" s="22">
        <f t="shared" si="3"/>
        <v>0</v>
      </c>
      <c r="K15" s="22">
        <f t="shared" si="4"/>
        <v>0</v>
      </c>
      <c r="L15" s="16"/>
      <c r="M15" s="81"/>
      <c r="N15" s="76"/>
      <c r="O15" s="77"/>
      <c r="P15" s="30"/>
      <c r="Q15" s="30"/>
    </row>
    <row r="16" spans="1:17" ht="64.5" x14ac:dyDescent="0.25">
      <c r="A16" s="25" t="s">
        <v>23</v>
      </c>
      <c r="B16" s="23" t="s">
        <v>74</v>
      </c>
      <c r="C16" s="80" t="s">
        <v>77</v>
      </c>
      <c r="D16" s="80">
        <v>300</v>
      </c>
      <c r="E16" s="56"/>
      <c r="F16" s="57">
        <v>0.08</v>
      </c>
      <c r="G16" s="22">
        <f t="shared" si="0"/>
        <v>0</v>
      </c>
      <c r="H16" s="22">
        <f t="shared" si="1"/>
        <v>0</v>
      </c>
      <c r="I16" s="22">
        <f t="shared" si="2"/>
        <v>0</v>
      </c>
      <c r="J16" s="22">
        <f t="shared" si="3"/>
        <v>0</v>
      </c>
      <c r="K16" s="22">
        <f t="shared" si="4"/>
        <v>0</v>
      </c>
      <c r="L16" s="16"/>
      <c r="M16" s="81"/>
      <c r="N16" s="76"/>
      <c r="O16" s="77"/>
      <c r="P16" s="30"/>
      <c r="Q16" s="30"/>
    </row>
    <row r="17" spans="1:17" x14ac:dyDescent="0.25">
      <c r="A17" s="25" t="s">
        <v>24</v>
      </c>
      <c r="B17" s="23" t="s">
        <v>75</v>
      </c>
      <c r="C17" s="80" t="s">
        <v>78</v>
      </c>
      <c r="D17" s="80">
        <v>36</v>
      </c>
      <c r="E17" s="56"/>
      <c r="F17" s="57">
        <v>0.23</v>
      </c>
      <c r="G17" s="22">
        <f t="shared" si="0"/>
        <v>0</v>
      </c>
      <c r="H17" s="22">
        <f t="shared" si="1"/>
        <v>0</v>
      </c>
      <c r="I17" s="22">
        <f t="shared" si="2"/>
        <v>0</v>
      </c>
      <c r="J17" s="22">
        <f t="shared" si="3"/>
        <v>0</v>
      </c>
      <c r="K17" s="22">
        <f t="shared" si="4"/>
        <v>0</v>
      </c>
      <c r="L17" s="16"/>
      <c r="M17" s="81"/>
      <c r="N17" s="76"/>
      <c r="O17" s="77"/>
      <c r="P17" s="30"/>
      <c r="Q17" s="30"/>
    </row>
    <row r="18" spans="1:17" x14ac:dyDescent="0.25">
      <c r="A18" s="59"/>
      <c r="B18" s="10"/>
      <c r="C18" s="28"/>
      <c r="D18" s="28"/>
      <c r="E18" s="60"/>
      <c r="F18" s="49"/>
      <c r="G18" s="61"/>
      <c r="H18" s="32" t="s">
        <v>34</v>
      </c>
      <c r="I18" s="32">
        <f>SUM(I10:I17)</f>
        <v>0</v>
      </c>
      <c r="J18" s="32">
        <f>SUM(J10:J17)</f>
        <v>0</v>
      </c>
      <c r="K18" s="33">
        <f>SUM(K10:K17)</f>
        <v>0</v>
      </c>
      <c r="L18" s="42"/>
      <c r="M18" s="81"/>
      <c r="N18" s="13"/>
      <c r="O18" s="13"/>
      <c r="P18" s="13"/>
      <c r="Q18" s="13"/>
    </row>
    <row r="19" spans="1:17" x14ac:dyDescent="0.25">
      <c r="A19" s="62"/>
      <c r="B19" s="10"/>
      <c r="C19" s="10"/>
      <c r="D19" s="10"/>
      <c r="E19" s="5"/>
      <c r="F19" s="10"/>
      <c r="G19" s="63"/>
      <c r="H19" s="63"/>
      <c r="I19" s="63"/>
      <c r="J19" s="63"/>
      <c r="K19" s="63"/>
      <c r="L19" s="64"/>
    </row>
    <row r="20" spans="1:17" x14ac:dyDescent="0.25">
      <c r="A20" s="62"/>
      <c r="B20" s="64" t="s">
        <v>73</v>
      </c>
      <c r="C20" s="86"/>
      <c r="D20" s="86"/>
      <c r="E20" s="5"/>
      <c r="F20" s="86"/>
      <c r="G20" s="63"/>
      <c r="H20" s="63"/>
      <c r="I20" s="63"/>
      <c r="J20" s="63"/>
      <c r="K20" s="63"/>
      <c r="L20" s="64"/>
    </row>
    <row r="21" spans="1:17" ht="59.25" customHeight="1" x14ac:dyDescent="0.25">
      <c r="B21" s="101" t="s">
        <v>72</v>
      </c>
      <c r="C21" s="97"/>
      <c r="D21" s="97"/>
      <c r="E21" s="97"/>
      <c r="F21" s="97"/>
    </row>
    <row r="25" spans="1:17" x14ac:dyDescent="0.25">
      <c r="B25" s="1" t="s">
        <v>46</v>
      </c>
      <c r="D25" s="104" t="s">
        <v>47</v>
      </c>
      <c r="E25" s="104"/>
      <c r="F25" s="104"/>
      <c r="G25" s="104"/>
      <c r="H25" s="104"/>
      <c r="I25" s="104"/>
    </row>
    <row r="26" spans="1:17" x14ac:dyDescent="0.25">
      <c r="D26" s="104" t="s">
        <v>36</v>
      </c>
      <c r="E26" s="104"/>
      <c r="F26" s="104"/>
      <c r="G26" s="104"/>
      <c r="H26" s="104"/>
      <c r="I26" s="104"/>
    </row>
  </sheetData>
  <mergeCells count="6">
    <mergeCell ref="A1:B1"/>
    <mergeCell ref="D5:J5"/>
    <mergeCell ref="B21:F21"/>
    <mergeCell ref="D26:I26"/>
    <mergeCell ref="D25:I25"/>
    <mergeCell ref="B5:C5"/>
  </mergeCells>
  <pageMargins left="0.7" right="0.7" top="0.75" bottom="0.75" header="0.51180555555555496" footer="0.51180555555555496"/>
  <pageSetup paperSize="9" scale="69" firstPageNumber="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9"/>
  <sheetViews>
    <sheetView zoomScaleNormal="100" workbookViewId="0">
      <selection activeCell="B35" sqref="B35:F35"/>
    </sheetView>
  </sheetViews>
  <sheetFormatPr defaultRowHeight="15" x14ac:dyDescent="0.25"/>
  <cols>
    <col min="1" max="1" width="5.42578125" style="2" customWidth="1"/>
    <col min="2" max="2" width="36.5703125" style="35" customWidth="1"/>
    <col min="3" max="3" width="11.42578125" style="35"/>
    <col min="4" max="4" width="11.5703125" style="1" customWidth="1"/>
    <col min="5" max="5" width="12.5703125" style="35" customWidth="1"/>
    <col min="6" max="6" width="11.5703125" style="1" customWidth="1"/>
    <col min="7" max="7" width="12.7109375" style="1" customWidth="1"/>
    <col min="8" max="8" width="10.7109375" style="1" customWidth="1"/>
    <col min="9" max="9" width="13.5703125" style="1" customWidth="1"/>
    <col min="10" max="10" width="11.5703125" style="1" customWidth="1"/>
    <col min="11" max="11" width="13.42578125" style="1" customWidth="1"/>
    <col min="12" max="256" width="11.5703125" style="1" customWidth="1"/>
    <col min="257" max="257" width="5.42578125" style="1" customWidth="1"/>
    <col min="258" max="258" width="36.5703125" style="1" customWidth="1"/>
    <col min="259" max="259" width="11.42578125" style="1"/>
    <col min="260" max="260" width="11.5703125" style="1" customWidth="1"/>
    <col min="261" max="261" width="9.5703125" style="1" customWidth="1"/>
    <col min="262" max="262" width="11.5703125" style="1" customWidth="1"/>
    <col min="263" max="263" width="9.28515625" style="1" customWidth="1"/>
    <col min="264" max="264" width="10.140625" style="1" customWidth="1"/>
    <col min="265" max="265" width="12.140625" style="1" customWidth="1"/>
    <col min="266" max="512" width="11.5703125" style="1" customWidth="1"/>
    <col min="513" max="513" width="5.42578125" style="1" customWidth="1"/>
    <col min="514" max="514" width="36.5703125" style="1" customWidth="1"/>
    <col min="515" max="515" width="11.42578125" style="1"/>
    <col min="516" max="516" width="11.5703125" style="1" customWidth="1"/>
    <col min="517" max="517" width="9.5703125" style="1" customWidth="1"/>
    <col min="518" max="518" width="11.5703125" style="1" customWidth="1"/>
    <col min="519" max="519" width="9.28515625" style="1" customWidth="1"/>
    <col min="520" max="520" width="10.140625" style="1" customWidth="1"/>
    <col min="521" max="521" width="12.140625" style="1" customWidth="1"/>
    <col min="522" max="768" width="11.5703125" style="1" customWidth="1"/>
    <col min="769" max="769" width="5.42578125" style="1" customWidth="1"/>
    <col min="770" max="770" width="36.5703125" style="1" customWidth="1"/>
    <col min="771" max="771" width="11.42578125" style="1"/>
    <col min="772" max="772" width="11.5703125" style="1" customWidth="1"/>
    <col min="773" max="773" width="9.5703125" style="1" customWidth="1"/>
    <col min="774" max="774" width="11.5703125" style="1" customWidth="1"/>
    <col min="775" max="775" width="9.28515625" style="1" customWidth="1"/>
    <col min="776" max="776" width="10.140625" style="1" customWidth="1"/>
    <col min="777" max="777" width="12.140625" style="1" customWidth="1"/>
    <col min="778" max="1025" width="11.5703125" style="1" customWidth="1"/>
  </cols>
  <sheetData>
    <row r="1" spans="1:17" x14ac:dyDescent="0.25">
      <c r="A1" s="95"/>
      <c r="B1" s="95"/>
    </row>
    <row r="2" spans="1:17" x14ac:dyDescent="0.25">
      <c r="J2" s="3" t="s">
        <v>42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x14ac:dyDescent="0.25">
      <c r="B5" s="65" t="s">
        <v>92</v>
      </c>
      <c r="D5" s="100" t="s">
        <v>43</v>
      </c>
      <c r="E5" s="100"/>
      <c r="F5" s="100"/>
      <c r="G5" s="100"/>
      <c r="H5" s="100"/>
      <c r="I5" s="100"/>
      <c r="J5" s="100"/>
    </row>
    <row r="7" spans="1:17" s="13" customFormat="1" ht="31.5" x14ac:dyDescent="0.25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10</v>
      </c>
      <c r="L7" s="17" t="s">
        <v>37</v>
      </c>
      <c r="M7" s="80" t="s">
        <v>58</v>
      </c>
    </row>
    <row r="8" spans="1:17" x14ac:dyDescent="0.25">
      <c r="A8" s="16">
        <v>1</v>
      </c>
      <c r="B8" s="18">
        <v>2</v>
      </c>
      <c r="C8" s="41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41">
        <v>9</v>
      </c>
      <c r="J8" s="41">
        <v>10</v>
      </c>
      <c r="K8" s="41">
        <v>11</v>
      </c>
      <c r="L8" s="41">
        <v>12</v>
      </c>
      <c r="M8" s="83">
        <v>13</v>
      </c>
    </row>
    <row r="9" spans="1:17" s="13" customFormat="1" ht="31.5" x14ac:dyDescent="0.25">
      <c r="A9" s="16"/>
      <c r="B9" s="17"/>
      <c r="C9" s="16"/>
      <c r="D9" s="17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6"/>
      <c r="M9" s="81"/>
      <c r="N9" s="72"/>
      <c r="O9" s="72"/>
      <c r="P9" s="72"/>
      <c r="Q9" s="72"/>
    </row>
    <row r="10" spans="1:17" ht="22.5" x14ac:dyDescent="0.25">
      <c r="A10" s="16" t="s">
        <v>17</v>
      </c>
      <c r="B10" s="23" t="s">
        <v>95</v>
      </c>
      <c r="C10" s="80" t="s">
        <v>116</v>
      </c>
      <c r="D10" s="89">
        <v>140000</v>
      </c>
      <c r="E10" s="22"/>
      <c r="F10" s="21">
        <v>0.08</v>
      </c>
      <c r="G10" s="22">
        <f t="shared" ref="G10:G32" si="0">E10*F10</f>
        <v>0</v>
      </c>
      <c r="H10" s="22">
        <f t="shared" ref="H10:H32" si="1">E10+G10</f>
        <v>0</v>
      </c>
      <c r="I10" s="66">
        <f t="shared" ref="I10:I32" si="2">D10*E10</f>
        <v>0</v>
      </c>
      <c r="J10" s="66">
        <f t="shared" ref="J10:J32" si="3">K10-I10</f>
        <v>0</v>
      </c>
      <c r="K10" s="66">
        <f t="shared" ref="K10:K32" si="4">D10*H10</f>
        <v>0</v>
      </c>
      <c r="L10" s="67"/>
      <c r="M10" s="67"/>
      <c r="N10" s="76"/>
      <c r="O10" s="77"/>
      <c r="P10" s="30"/>
      <c r="Q10" s="30"/>
    </row>
    <row r="11" spans="1:17" x14ac:dyDescent="0.25">
      <c r="A11" s="16" t="s">
        <v>18</v>
      </c>
      <c r="B11" s="23" t="s">
        <v>93</v>
      </c>
      <c r="C11" s="80" t="s">
        <v>116</v>
      </c>
      <c r="D11" s="89">
        <v>140000</v>
      </c>
      <c r="E11" s="22"/>
      <c r="F11" s="21">
        <v>0.08</v>
      </c>
      <c r="G11" s="22">
        <f t="shared" si="0"/>
        <v>0</v>
      </c>
      <c r="H11" s="22">
        <f t="shared" si="1"/>
        <v>0</v>
      </c>
      <c r="I11" s="66">
        <f t="shared" si="2"/>
        <v>0</v>
      </c>
      <c r="J11" s="66">
        <f t="shared" si="3"/>
        <v>0</v>
      </c>
      <c r="K11" s="66">
        <f t="shared" si="4"/>
        <v>0</v>
      </c>
      <c r="L11" s="67"/>
      <c r="M11" s="67"/>
      <c r="N11" s="76"/>
      <c r="O11" s="77"/>
      <c r="P11" s="30"/>
      <c r="Q11" s="30"/>
    </row>
    <row r="12" spans="1:17" ht="22.5" x14ac:dyDescent="0.25">
      <c r="A12" s="81" t="s">
        <v>19</v>
      </c>
      <c r="B12" s="23" t="s">
        <v>94</v>
      </c>
      <c r="C12" s="80" t="s">
        <v>116</v>
      </c>
      <c r="D12" s="89">
        <v>1000</v>
      </c>
      <c r="E12" s="22"/>
      <c r="F12" s="21">
        <v>0.08</v>
      </c>
      <c r="G12" s="22">
        <f t="shared" si="0"/>
        <v>0</v>
      </c>
      <c r="H12" s="22">
        <f t="shared" si="1"/>
        <v>0</v>
      </c>
      <c r="I12" s="66">
        <f t="shared" si="2"/>
        <v>0</v>
      </c>
      <c r="J12" s="66">
        <f t="shared" si="3"/>
        <v>0</v>
      </c>
      <c r="K12" s="66">
        <f t="shared" si="4"/>
        <v>0</v>
      </c>
      <c r="L12" s="67"/>
      <c r="M12" s="67"/>
      <c r="N12" s="76"/>
      <c r="O12" s="77"/>
      <c r="P12" s="30"/>
      <c r="Q12" s="30"/>
    </row>
    <row r="13" spans="1:17" ht="54" x14ac:dyDescent="0.25">
      <c r="A13" s="81" t="s">
        <v>20</v>
      </c>
      <c r="B13" s="23" t="s">
        <v>96</v>
      </c>
      <c r="C13" s="80" t="s">
        <v>116</v>
      </c>
      <c r="D13" s="89">
        <v>50000</v>
      </c>
      <c r="E13" s="22"/>
      <c r="F13" s="21">
        <v>0.08</v>
      </c>
      <c r="G13" s="22">
        <f t="shared" si="0"/>
        <v>0</v>
      </c>
      <c r="H13" s="22">
        <f t="shared" si="1"/>
        <v>0</v>
      </c>
      <c r="I13" s="66">
        <f t="shared" si="2"/>
        <v>0</v>
      </c>
      <c r="J13" s="66">
        <f t="shared" si="3"/>
        <v>0</v>
      </c>
      <c r="K13" s="66">
        <f t="shared" si="4"/>
        <v>0</v>
      </c>
      <c r="L13" s="67"/>
      <c r="M13" s="67"/>
      <c r="N13" s="76"/>
      <c r="O13" s="77"/>
      <c r="P13" s="30"/>
      <c r="Q13" s="30"/>
    </row>
    <row r="14" spans="1:17" ht="31.5" x14ac:dyDescent="0.25">
      <c r="A14" s="81" t="s">
        <v>21</v>
      </c>
      <c r="B14" s="82" t="s">
        <v>97</v>
      </c>
      <c r="C14" s="80" t="s">
        <v>116</v>
      </c>
      <c r="D14" s="89">
        <v>60000</v>
      </c>
      <c r="E14" s="22"/>
      <c r="F14" s="21">
        <v>0.08</v>
      </c>
      <c r="G14" s="22">
        <f t="shared" si="0"/>
        <v>0</v>
      </c>
      <c r="H14" s="22">
        <f t="shared" si="1"/>
        <v>0</v>
      </c>
      <c r="I14" s="66">
        <f t="shared" si="2"/>
        <v>0</v>
      </c>
      <c r="J14" s="66">
        <f t="shared" si="3"/>
        <v>0</v>
      </c>
      <c r="K14" s="66">
        <f t="shared" si="4"/>
        <v>0</v>
      </c>
      <c r="L14" s="67"/>
      <c r="M14" s="67"/>
      <c r="N14" s="76"/>
      <c r="O14" s="77"/>
      <c r="P14" s="30"/>
      <c r="Q14" s="30"/>
    </row>
    <row r="15" spans="1:17" ht="21.75" customHeight="1" x14ac:dyDescent="0.25">
      <c r="A15" s="81" t="s">
        <v>22</v>
      </c>
      <c r="B15" s="82" t="s">
        <v>98</v>
      </c>
      <c r="C15" s="80" t="s">
        <v>116</v>
      </c>
      <c r="D15" s="89">
        <v>60000</v>
      </c>
      <c r="E15" s="22"/>
      <c r="F15" s="21">
        <v>0.08</v>
      </c>
      <c r="G15" s="22">
        <f t="shared" si="0"/>
        <v>0</v>
      </c>
      <c r="H15" s="22">
        <f t="shared" si="1"/>
        <v>0</v>
      </c>
      <c r="I15" s="66">
        <f t="shared" si="2"/>
        <v>0</v>
      </c>
      <c r="J15" s="66">
        <f t="shared" si="3"/>
        <v>0</v>
      </c>
      <c r="K15" s="66">
        <f t="shared" si="4"/>
        <v>0</v>
      </c>
      <c r="L15" s="67"/>
      <c r="M15" s="67"/>
      <c r="N15" s="76"/>
      <c r="O15" s="77"/>
      <c r="P15" s="30"/>
      <c r="Q15" s="30"/>
    </row>
    <row r="16" spans="1:17" ht="34.5" customHeight="1" x14ac:dyDescent="0.25">
      <c r="A16" s="81" t="s">
        <v>23</v>
      </c>
      <c r="B16" s="82" t="s">
        <v>99</v>
      </c>
      <c r="C16" s="80" t="s">
        <v>116</v>
      </c>
      <c r="D16" s="89">
        <v>2500</v>
      </c>
      <c r="E16" s="22"/>
      <c r="F16" s="21">
        <v>0.08</v>
      </c>
      <c r="G16" s="22">
        <f t="shared" si="0"/>
        <v>0</v>
      </c>
      <c r="H16" s="22">
        <f t="shared" si="1"/>
        <v>0</v>
      </c>
      <c r="I16" s="66">
        <f t="shared" si="2"/>
        <v>0</v>
      </c>
      <c r="J16" s="66">
        <f t="shared" si="3"/>
        <v>0</v>
      </c>
      <c r="K16" s="66">
        <f t="shared" si="4"/>
        <v>0</v>
      </c>
      <c r="L16" s="67"/>
      <c r="M16" s="67"/>
      <c r="N16" s="76"/>
      <c r="O16" s="77"/>
      <c r="P16" s="30"/>
      <c r="Q16" s="30"/>
    </row>
    <row r="17" spans="1:17" x14ac:dyDescent="0.25">
      <c r="A17" s="81" t="s">
        <v>24</v>
      </c>
      <c r="B17" s="23" t="s">
        <v>100</v>
      </c>
      <c r="C17" s="80" t="s">
        <v>116</v>
      </c>
      <c r="D17" s="89">
        <v>70000</v>
      </c>
      <c r="E17" s="22"/>
      <c r="F17" s="21">
        <v>0.08</v>
      </c>
      <c r="G17" s="22">
        <f t="shared" si="0"/>
        <v>0</v>
      </c>
      <c r="H17" s="22">
        <f t="shared" si="1"/>
        <v>0</v>
      </c>
      <c r="I17" s="66">
        <f t="shared" si="2"/>
        <v>0</v>
      </c>
      <c r="J17" s="66">
        <f t="shared" si="3"/>
        <v>0</v>
      </c>
      <c r="K17" s="66">
        <f t="shared" si="4"/>
        <v>0</v>
      </c>
      <c r="L17" s="67"/>
      <c r="M17" s="67"/>
      <c r="N17" s="76"/>
      <c r="O17" s="77"/>
      <c r="P17" s="30"/>
      <c r="Q17" s="30"/>
    </row>
    <row r="18" spans="1:17" ht="54" x14ac:dyDescent="0.25">
      <c r="A18" s="81" t="s">
        <v>25</v>
      </c>
      <c r="B18" s="23" t="s">
        <v>101</v>
      </c>
      <c r="C18" s="80" t="s">
        <v>116</v>
      </c>
      <c r="D18" s="89">
        <v>70000</v>
      </c>
      <c r="E18" s="22"/>
      <c r="F18" s="21">
        <v>0.08</v>
      </c>
      <c r="G18" s="22">
        <f t="shared" si="0"/>
        <v>0</v>
      </c>
      <c r="H18" s="22">
        <f t="shared" si="1"/>
        <v>0</v>
      </c>
      <c r="I18" s="66">
        <f t="shared" si="2"/>
        <v>0</v>
      </c>
      <c r="J18" s="66">
        <f t="shared" si="3"/>
        <v>0</v>
      </c>
      <c r="K18" s="66">
        <f t="shared" si="4"/>
        <v>0</v>
      </c>
      <c r="L18" s="67"/>
      <c r="M18" s="67"/>
      <c r="N18" s="76"/>
      <c r="O18" s="77"/>
      <c r="P18" s="30"/>
      <c r="Q18" s="30"/>
    </row>
    <row r="19" spans="1:17" ht="22.5" x14ac:dyDescent="0.25">
      <c r="A19" s="81" t="s">
        <v>26</v>
      </c>
      <c r="B19" s="23" t="s">
        <v>102</v>
      </c>
      <c r="C19" s="80" t="s">
        <v>116</v>
      </c>
      <c r="D19" s="89">
        <v>5000</v>
      </c>
      <c r="E19" s="22"/>
      <c r="F19" s="21">
        <v>0.08</v>
      </c>
      <c r="G19" s="22">
        <f t="shared" si="0"/>
        <v>0</v>
      </c>
      <c r="H19" s="22">
        <f t="shared" si="1"/>
        <v>0</v>
      </c>
      <c r="I19" s="66">
        <f t="shared" si="2"/>
        <v>0</v>
      </c>
      <c r="J19" s="66">
        <f t="shared" si="3"/>
        <v>0</v>
      </c>
      <c r="K19" s="66">
        <f t="shared" si="4"/>
        <v>0</v>
      </c>
      <c r="L19" s="67"/>
      <c r="M19" s="67"/>
      <c r="N19" s="76"/>
      <c r="O19" s="77"/>
      <c r="P19" s="30"/>
      <c r="Q19" s="30"/>
    </row>
    <row r="20" spans="1:17" ht="33" x14ac:dyDescent="0.25">
      <c r="A20" s="81" t="s">
        <v>27</v>
      </c>
      <c r="B20" s="23" t="s">
        <v>103</v>
      </c>
      <c r="C20" s="80" t="s">
        <v>116</v>
      </c>
      <c r="D20" s="89">
        <v>2</v>
      </c>
      <c r="E20" s="22"/>
      <c r="F20" s="21">
        <v>0.23</v>
      </c>
      <c r="G20" s="22">
        <f t="shared" si="0"/>
        <v>0</v>
      </c>
      <c r="H20" s="22">
        <f t="shared" si="1"/>
        <v>0</v>
      </c>
      <c r="I20" s="66">
        <f t="shared" si="2"/>
        <v>0</v>
      </c>
      <c r="J20" s="66">
        <f t="shared" si="3"/>
        <v>0</v>
      </c>
      <c r="K20" s="66">
        <f t="shared" si="4"/>
        <v>0</v>
      </c>
      <c r="L20" s="67"/>
      <c r="M20" s="67"/>
      <c r="N20" s="76"/>
      <c r="O20" s="77"/>
      <c r="P20" s="30"/>
      <c r="Q20" s="30"/>
    </row>
    <row r="21" spans="1:17" ht="22.5" x14ac:dyDescent="0.25">
      <c r="A21" s="81" t="s">
        <v>28</v>
      </c>
      <c r="B21" s="23" t="s">
        <v>104</v>
      </c>
      <c r="C21" s="80" t="s">
        <v>116</v>
      </c>
      <c r="D21" s="89">
        <v>60</v>
      </c>
      <c r="E21" s="22"/>
      <c r="F21" s="21">
        <v>0.23</v>
      </c>
      <c r="G21" s="22">
        <f t="shared" si="0"/>
        <v>0</v>
      </c>
      <c r="H21" s="22">
        <f t="shared" si="1"/>
        <v>0</v>
      </c>
      <c r="I21" s="66">
        <f t="shared" si="2"/>
        <v>0</v>
      </c>
      <c r="J21" s="66">
        <f t="shared" si="3"/>
        <v>0</v>
      </c>
      <c r="K21" s="66">
        <f t="shared" si="4"/>
        <v>0</v>
      </c>
      <c r="L21" s="67"/>
      <c r="M21" s="67"/>
      <c r="N21" s="76"/>
      <c r="O21" s="77"/>
      <c r="P21" s="30"/>
      <c r="Q21" s="30"/>
    </row>
    <row r="22" spans="1:17" x14ac:dyDescent="0.25">
      <c r="A22" s="81" t="s">
        <v>29</v>
      </c>
      <c r="B22" s="23" t="s">
        <v>105</v>
      </c>
      <c r="C22" s="80" t="s">
        <v>116</v>
      </c>
      <c r="D22" s="89">
        <v>100000</v>
      </c>
      <c r="E22" s="22"/>
      <c r="F22" s="21">
        <v>0.08</v>
      </c>
      <c r="G22" s="22">
        <f t="shared" si="0"/>
        <v>0</v>
      </c>
      <c r="H22" s="22">
        <f t="shared" si="1"/>
        <v>0</v>
      </c>
      <c r="I22" s="66">
        <f t="shared" si="2"/>
        <v>0</v>
      </c>
      <c r="J22" s="66">
        <f t="shared" si="3"/>
        <v>0</v>
      </c>
      <c r="K22" s="66">
        <f t="shared" si="4"/>
        <v>0</v>
      </c>
      <c r="L22" s="67"/>
      <c r="M22" s="67"/>
      <c r="N22" s="76"/>
      <c r="O22" s="77"/>
      <c r="P22" s="30"/>
      <c r="Q22" s="30"/>
    </row>
    <row r="23" spans="1:17" x14ac:dyDescent="0.25">
      <c r="A23" s="81" t="s">
        <v>30</v>
      </c>
      <c r="B23" s="23" t="s">
        <v>106</v>
      </c>
      <c r="C23" s="80" t="s">
        <v>116</v>
      </c>
      <c r="D23" s="89">
        <v>20</v>
      </c>
      <c r="E23" s="22"/>
      <c r="F23" s="21">
        <v>0.08</v>
      </c>
      <c r="G23" s="22">
        <f t="shared" si="0"/>
        <v>0</v>
      </c>
      <c r="H23" s="22">
        <f t="shared" si="1"/>
        <v>0</v>
      </c>
      <c r="I23" s="66">
        <f t="shared" si="2"/>
        <v>0</v>
      </c>
      <c r="J23" s="66">
        <f t="shared" si="3"/>
        <v>0</v>
      </c>
      <c r="K23" s="66">
        <f t="shared" si="4"/>
        <v>0</v>
      </c>
      <c r="L23" s="67"/>
      <c r="M23" s="67"/>
      <c r="N23" s="76"/>
      <c r="O23" s="77"/>
      <c r="P23" s="30"/>
      <c r="Q23" s="30"/>
    </row>
    <row r="24" spans="1:17" ht="22.5" x14ac:dyDescent="0.25">
      <c r="A24" s="81" t="s">
        <v>31</v>
      </c>
      <c r="B24" s="23" t="s">
        <v>107</v>
      </c>
      <c r="C24" s="80" t="s">
        <v>116</v>
      </c>
      <c r="D24" s="88">
        <v>3000</v>
      </c>
      <c r="E24" s="22"/>
      <c r="F24" s="21">
        <v>0.08</v>
      </c>
      <c r="G24" s="22">
        <f t="shared" si="0"/>
        <v>0</v>
      </c>
      <c r="H24" s="22">
        <f t="shared" si="1"/>
        <v>0</v>
      </c>
      <c r="I24" s="66">
        <f t="shared" si="2"/>
        <v>0</v>
      </c>
      <c r="J24" s="66">
        <f t="shared" si="3"/>
        <v>0</v>
      </c>
      <c r="K24" s="66">
        <f t="shared" si="4"/>
        <v>0</v>
      </c>
      <c r="L24" s="67"/>
      <c r="M24" s="67"/>
      <c r="N24" s="76"/>
      <c r="O24" s="77"/>
      <c r="P24" s="30"/>
      <c r="Q24" s="30"/>
    </row>
    <row r="25" spans="1:17" ht="22.5" x14ac:dyDescent="0.25">
      <c r="A25" s="81" t="s">
        <v>32</v>
      </c>
      <c r="B25" s="68" t="s">
        <v>108</v>
      </c>
      <c r="C25" s="80" t="s">
        <v>116</v>
      </c>
      <c r="D25" s="89">
        <v>5</v>
      </c>
      <c r="E25" s="22"/>
      <c r="F25" s="21">
        <v>0.23</v>
      </c>
      <c r="G25" s="22">
        <f t="shared" si="0"/>
        <v>0</v>
      </c>
      <c r="H25" s="22">
        <f t="shared" si="1"/>
        <v>0</v>
      </c>
      <c r="I25" s="66">
        <f t="shared" si="2"/>
        <v>0</v>
      </c>
      <c r="J25" s="66">
        <f t="shared" si="3"/>
        <v>0</v>
      </c>
      <c r="K25" s="66">
        <f t="shared" si="4"/>
        <v>0</v>
      </c>
      <c r="L25" s="67"/>
      <c r="M25" s="67"/>
      <c r="N25" s="76"/>
      <c r="O25" s="77"/>
      <c r="P25" s="30"/>
      <c r="Q25" s="30"/>
    </row>
    <row r="26" spans="1:17" ht="22.5" x14ac:dyDescent="0.25">
      <c r="A26" s="83" t="s">
        <v>33</v>
      </c>
      <c r="B26" s="68" t="s">
        <v>109</v>
      </c>
      <c r="C26" s="80" t="s">
        <v>116</v>
      </c>
      <c r="D26" s="89">
        <v>3</v>
      </c>
      <c r="E26" s="22"/>
      <c r="F26" s="21">
        <v>0.23</v>
      </c>
      <c r="G26" s="22">
        <f t="shared" si="0"/>
        <v>0</v>
      </c>
      <c r="H26" s="22">
        <f t="shared" si="1"/>
        <v>0</v>
      </c>
      <c r="I26" s="66">
        <f t="shared" ref="I26:I31" si="5">D26*E26</f>
        <v>0</v>
      </c>
      <c r="J26" s="66">
        <f t="shared" ref="J26:J31" si="6">K26-I26</f>
        <v>0</v>
      </c>
      <c r="K26" s="66">
        <f t="shared" si="4"/>
        <v>0</v>
      </c>
      <c r="L26" s="67"/>
      <c r="M26" s="67"/>
      <c r="N26" s="76"/>
      <c r="O26" s="77"/>
      <c r="P26" s="30"/>
      <c r="Q26" s="30"/>
    </row>
    <row r="27" spans="1:17" ht="22.5" x14ac:dyDescent="0.25">
      <c r="A27" s="83" t="s">
        <v>86</v>
      </c>
      <c r="B27" s="68" t="s">
        <v>110</v>
      </c>
      <c r="C27" s="80" t="s">
        <v>116</v>
      </c>
      <c r="D27" s="89">
        <v>3</v>
      </c>
      <c r="E27" s="22"/>
      <c r="F27" s="21">
        <v>0.23</v>
      </c>
      <c r="G27" s="22">
        <f t="shared" si="0"/>
        <v>0</v>
      </c>
      <c r="H27" s="22">
        <f t="shared" si="1"/>
        <v>0</v>
      </c>
      <c r="I27" s="66">
        <f t="shared" si="5"/>
        <v>0</v>
      </c>
      <c r="J27" s="66">
        <f t="shared" si="6"/>
        <v>0</v>
      </c>
      <c r="K27" s="66">
        <f t="shared" si="4"/>
        <v>0</v>
      </c>
      <c r="L27" s="67"/>
      <c r="M27" s="67"/>
      <c r="N27" s="76"/>
      <c r="O27" s="77"/>
      <c r="P27" s="30"/>
      <c r="Q27" s="30"/>
    </row>
    <row r="28" spans="1:17" ht="22.5" x14ac:dyDescent="0.25">
      <c r="A28" s="83" t="s">
        <v>87</v>
      </c>
      <c r="B28" s="68" t="s">
        <v>111</v>
      </c>
      <c r="C28" s="80" t="s">
        <v>116</v>
      </c>
      <c r="D28" s="89">
        <v>5</v>
      </c>
      <c r="E28" s="22"/>
      <c r="F28" s="21">
        <v>0.23</v>
      </c>
      <c r="G28" s="22">
        <f t="shared" si="0"/>
        <v>0</v>
      </c>
      <c r="H28" s="22">
        <f t="shared" si="1"/>
        <v>0</v>
      </c>
      <c r="I28" s="66">
        <f t="shared" si="5"/>
        <v>0</v>
      </c>
      <c r="J28" s="66">
        <f t="shared" si="6"/>
        <v>0</v>
      </c>
      <c r="K28" s="66">
        <f t="shared" si="4"/>
        <v>0</v>
      </c>
      <c r="L28" s="67"/>
      <c r="M28" s="67"/>
      <c r="N28" s="76"/>
      <c r="O28" s="77"/>
      <c r="P28" s="30"/>
      <c r="Q28" s="30"/>
    </row>
    <row r="29" spans="1:17" ht="22.5" x14ac:dyDescent="0.25">
      <c r="A29" s="83" t="s">
        <v>88</v>
      </c>
      <c r="B29" s="68" t="s">
        <v>112</v>
      </c>
      <c r="C29" s="80" t="s">
        <v>116</v>
      </c>
      <c r="D29" s="89">
        <v>2</v>
      </c>
      <c r="E29" s="22"/>
      <c r="F29" s="21">
        <v>0.23</v>
      </c>
      <c r="G29" s="22">
        <f t="shared" si="0"/>
        <v>0</v>
      </c>
      <c r="H29" s="22">
        <f t="shared" si="1"/>
        <v>0</v>
      </c>
      <c r="I29" s="66">
        <f t="shared" si="5"/>
        <v>0</v>
      </c>
      <c r="J29" s="66">
        <f t="shared" si="6"/>
        <v>0</v>
      </c>
      <c r="K29" s="66">
        <f t="shared" si="4"/>
        <v>0</v>
      </c>
      <c r="L29" s="67"/>
      <c r="M29" s="67"/>
      <c r="N29" s="76"/>
      <c r="O29" s="77"/>
      <c r="P29" s="30"/>
      <c r="Q29" s="30"/>
    </row>
    <row r="30" spans="1:17" ht="33" x14ac:dyDescent="0.25">
      <c r="A30" s="83" t="s">
        <v>89</v>
      </c>
      <c r="B30" s="68" t="s">
        <v>113</v>
      </c>
      <c r="C30" s="80" t="s">
        <v>116</v>
      </c>
      <c r="D30" s="89">
        <v>4</v>
      </c>
      <c r="E30" s="22"/>
      <c r="F30" s="21">
        <v>0.23</v>
      </c>
      <c r="G30" s="22">
        <f t="shared" si="0"/>
        <v>0</v>
      </c>
      <c r="H30" s="22">
        <f t="shared" si="1"/>
        <v>0</v>
      </c>
      <c r="I30" s="66">
        <f t="shared" si="5"/>
        <v>0</v>
      </c>
      <c r="J30" s="66">
        <f t="shared" si="6"/>
        <v>0</v>
      </c>
      <c r="K30" s="66">
        <f t="shared" si="4"/>
        <v>0</v>
      </c>
      <c r="L30" s="67"/>
      <c r="M30" s="67"/>
      <c r="N30" s="76"/>
      <c r="O30" s="77"/>
      <c r="P30" s="30"/>
      <c r="Q30" s="30"/>
    </row>
    <row r="31" spans="1:17" ht="22.5" x14ac:dyDescent="0.25">
      <c r="A31" s="83" t="s">
        <v>90</v>
      </c>
      <c r="B31" s="68" t="s">
        <v>114</v>
      </c>
      <c r="C31" s="80" t="s">
        <v>116</v>
      </c>
      <c r="D31" s="89">
        <v>4</v>
      </c>
      <c r="E31" s="22"/>
      <c r="F31" s="21">
        <v>0.23</v>
      </c>
      <c r="G31" s="22">
        <f t="shared" si="0"/>
        <v>0</v>
      </c>
      <c r="H31" s="22">
        <f t="shared" si="1"/>
        <v>0</v>
      </c>
      <c r="I31" s="66">
        <f t="shared" si="5"/>
        <v>0</v>
      </c>
      <c r="J31" s="66">
        <f t="shared" si="6"/>
        <v>0</v>
      </c>
      <c r="K31" s="66">
        <f t="shared" si="4"/>
        <v>0</v>
      </c>
      <c r="L31" s="67"/>
      <c r="M31" s="67"/>
      <c r="N31" s="76"/>
      <c r="O31" s="77"/>
      <c r="P31" s="30"/>
      <c r="Q31" s="30"/>
    </row>
    <row r="32" spans="1:17" x14ac:dyDescent="0.25">
      <c r="A32" s="83" t="s">
        <v>91</v>
      </c>
      <c r="B32" s="68" t="s">
        <v>115</v>
      </c>
      <c r="C32" s="80" t="s">
        <v>116</v>
      </c>
      <c r="D32" s="89">
        <v>1000</v>
      </c>
      <c r="E32" s="22"/>
      <c r="F32" s="21">
        <v>0.23</v>
      </c>
      <c r="G32" s="22">
        <f t="shared" si="0"/>
        <v>0</v>
      </c>
      <c r="H32" s="22">
        <f t="shared" si="1"/>
        <v>0</v>
      </c>
      <c r="I32" s="66">
        <f t="shared" si="2"/>
        <v>0</v>
      </c>
      <c r="J32" s="66">
        <f t="shared" si="3"/>
        <v>0</v>
      </c>
      <c r="K32" s="66">
        <f t="shared" si="4"/>
        <v>0</v>
      </c>
      <c r="L32" s="67"/>
      <c r="M32" s="67"/>
      <c r="N32" s="76"/>
      <c r="O32" s="77"/>
      <c r="P32" s="30"/>
      <c r="Q32" s="30"/>
    </row>
    <row r="33" spans="1:17" x14ac:dyDescent="0.25">
      <c r="A33" s="59"/>
      <c r="B33" s="69"/>
      <c r="C33" s="69"/>
      <c r="D33" s="49"/>
      <c r="E33" s="60"/>
      <c r="F33" s="49"/>
      <c r="G33" s="70"/>
      <c r="H33" s="32" t="s">
        <v>34</v>
      </c>
      <c r="I33" s="32">
        <f>SUM(I10:I32)</f>
        <v>0</v>
      </c>
      <c r="J33" s="32">
        <f>SUM(J10:J32)</f>
        <v>0</v>
      </c>
      <c r="K33" s="33">
        <f>SUM(K10:K32)</f>
        <v>0</v>
      </c>
      <c r="L33" s="27"/>
      <c r="M33" s="27"/>
      <c r="N33" s="10"/>
      <c r="O33" s="10"/>
      <c r="P33" s="10"/>
      <c r="Q33" s="10"/>
    </row>
    <row r="34" spans="1:17" x14ac:dyDescent="0.25">
      <c r="A34" s="62"/>
      <c r="B34" s="5"/>
      <c r="C34" s="5"/>
      <c r="D34" s="10"/>
      <c r="E34" s="5"/>
      <c r="F34" s="10"/>
      <c r="G34" s="71"/>
      <c r="H34" s="63"/>
      <c r="I34" s="63"/>
      <c r="J34" s="63"/>
      <c r="K34" s="63"/>
      <c r="L34" s="10"/>
    </row>
    <row r="35" spans="1:17" ht="15" customHeight="1" x14ac:dyDescent="0.25">
      <c r="B35" s="101"/>
      <c r="C35" s="101"/>
      <c r="D35" s="101"/>
      <c r="E35" s="101"/>
      <c r="F35" s="101"/>
    </row>
    <row r="36" spans="1:17" ht="45" customHeight="1" x14ac:dyDescent="0.25"/>
    <row r="37" spans="1:17" x14ac:dyDescent="0.25">
      <c r="B37" s="35" t="s">
        <v>48</v>
      </c>
      <c r="E37" s="48"/>
      <c r="F37" s="48"/>
      <c r="G37" s="48"/>
      <c r="H37" s="48"/>
    </row>
    <row r="38" spans="1:17" x14ac:dyDescent="0.25">
      <c r="C38" s="102" t="s">
        <v>49</v>
      </c>
      <c r="D38" s="102"/>
      <c r="E38" s="102"/>
      <c r="F38" s="102"/>
      <c r="G38" s="102"/>
      <c r="H38" s="102"/>
      <c r="I38" s="102"/>
    </row>
    <row r="39" spans="1:17" x14ac:dyDescent="0.25">
      <c r="C39" s="104" t="s">
        <v>36</v>
      </c>
      <c r="D39" s="104"/>
      <c r="E39" s="104"/>
      <c r="F39" s="104"/>
      <c r="G39" s="104"/>
      <c r="H39" s="104"/>
      <c r="I39" s="104"/>
    </row>
  </sheetData>
  <mergeCells count="5">
    <mergeCell ref="A1:B1"/>
    <mergeCell ref="D5:J5"/>
    <mergeCell ref="B35:F35"/>
    <mergeCell ref="C39:I39"/>
    <mergeCell ref="C38:I38"/>
  </mergeCells>
  <pageMargins left="0.7" right="0.7" top="0.75" bottom="0.75" header="0.51180555555555496" footer="0.51180555555555496"/>
  <pageSetup paperSize="9" scale="75" firstPageNumber="0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MK19"/>
  <sheetViews>
    <sheetView tabSelected="1" zoomScaleNormal="100" workbookViewId="0">
      <selection activeCell="J15" sqref="J15"/>
    </sheetView>
  </sheetViews>
  <sheetFormatPr defaultRowHeight="15" x14ac:dyDescent="0.25"/>
  <cols>
    <col min="1" max="1" width="5.28515625" style="2" customWidth="1"/>
    <col min="2" max="2" width="35.140625" style="35" customWidth="1"/>
    <col min="3" max="3" width="12.5703125" style="1" customWidth="1"/>
    <col min="4" max="6" width="11.5703125" style="1" customWidth="1"/>
    <col min="7" max="7" width="10" style="1" customWidth="1"/>
    <col min="8" max="8" width="8" style="1" customWidth="1"/>
    <col min="9" max="9" width="15.140625" style="1" customWidth="1"/>
    <col min="10" max="256" width="11.5703125" style="1" customWidth="1"/>
    <col min="257" max="257" width="5.28515625" style="1" customWidth="1"/>
    <col min="258" max="258" width="30.28515625" style="1" customWidth="1"/>
    <col min="259" max="259" width="12.5703125" style="1" customWidth="1"/>
    <col min="260" max="262" width="11.5703125" style="1" customWidth="1"/>
    <col min="263" max="263" width="6.85546875" style="1" customWidth="1"/>
    <col min="264" max="264" width="8" style="1" customWidth="1"/>
    <col min="265" max="512" width="11.5703125" style="1" customWidth="1"/>
    <col min="513" max="513" width="5.28515625" style="1" customWidth="1"/>
    <col min="514" max="514" width="30.28515625" style="1" customWidth="1"/>
    <col min="515" max="515" width="12.5703125" style="1" customWidth="1"/>
    <col min="516" max="518" width="11.5703125" style="1" customWidth="1"/>
    <col min="519" max="519" width="6.85546875" style="1" customWidth="1"/>
    <col min="520" max="520" width="8" style="1" customWidth="1"/>
    <col min="521" max="768" width="11.5703125" style="1" customWidth="1"/>
    <col min="769" max="769" width="5.28515625" style="1" customWidth="1"/>
    <col min="770" max="770" width="30.28515625" style="1" customWidth="1"/>
    <col min="771" max="771" width="12.5703125" style="1" customWidth="1"/>
    <col min="772" max="774" width="11.5703125" style="1" customWidth="1"/>
    <col min="775" max="775" width="6.85546875" style="1" customWidth="1"/>
    <col min="776" max="776" width="8" style="1" customWidth="1"/>
    <col min="777" max="1025" width="11.5703125" style="1" customWidth="1"/>
  </cols>
  <sheetData>
    <row r="1" spans="1:17" x14ac:dyDescent="0.25">
      <c r="A1" s="95"/>
      <c r="B1" s="95"/>
    </row>
    <row r="2" spans="1:17" x14ac:dyDescent="0.25">
      <c r="J2" s="3" t="s">
        <v>42</v>
      </c>
    </row>
    <row r="3" spans="1:17" x14ac:dyDescent="0.25">
      <c r="B3" s="4"/>
      <c r="I3" s="5"/>
      <c r="J3" s="6" t="s">
        <v>0</v>
      </c>
    </row>
    <row r="4" spans="1:17" x14ac:dyDescent="0.25">
      <c r="B4" s="95"/>
      <c r="C4" s="95"/>
    </row>
    <row r="5" spans="1:17" ht="33" customHeight="1" x14ac:dyDescent="0.25">
      <c r="B5" s="108" t="s">
        <v>117</v>
      </c>
      <c r="C5" s="108"/>
      <c r="D5" s="100" t="s">
        <v>43</v>
      </c>
      <c r="E5" s="100"/>
      <c r="F5" s="100"/>
      <c r="G5" s="100"/>
      <c r="H5" s="100"/>
      <c r="I5" s="100"/>
      <c r="J5" s="100"/>
    </row>
    <row r="6" spans="1:17" x14ac:dyDescent="0.25">
      <c r="B6" s="95"/>
      <c r="C6" s="95"/>
    </row>
    <row r="7" spans="1:17" ht="31.5" x14ac:dyDescent="0.25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10</v>
      </c>
      <c r="L7" s="17" t="s">
        <v>40</v>
      </c>
      <c r="M7" s="80" t="s">
        <v>58</v>
      </c>
      <c r="N7" s="13"/>
      <c r="O7" s="13"/>
      <c r="P7" s="13"/>
      <c r="Q7" s="13"/>
    </row>
    <row r="8" spans="1:17" x14ac:dyDescent="0.25">
      <c r="A8" s="16">
        <v>1</v>
      </c>
      <c r="B8" s="18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7">
        <v>8</v>
      </c>
      <c r="I8" s="16">
        <v>9</v>
      </c>
      <c r="J8" s="16">
        <v>10</v>
      </c>
      <c r="K8" s="16">
        <v>11</v>
      </c>
      <c r="L8" s="16">
        <v>12</v>
      </c>
      <c r="M8" s="81">
        <v>13</v>
      </c>
      <c r="N8" s="13"/>
      <c r="O8" s="13"/>
      <c r="P8" s="13"/>
      <c r="Q8" s="13"/>
    </row>
    <row r="9" spans="1:17" ht="31.5" x14ac:dyDescent="0.25">
      <c r="A9" s="16"/>
      <c r="B9" s="20"/>
      <c r="C9" s="16"/>
      <c r="D9" s="16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6"/>
      <c r="M9" s="81"/>
      <c r="N9" s="72"/>
      <c r="O9" s="72"/>
      <c r="P9" s="72"/>
      <c r="Q9" s="72"/>
    </row>
    <row r="10" spans="1:17" ht="42" x14ac:dyDescent="0.25">
      <c r="A10" s="16">
        <v>1</v>
      </c>
      <c r="B10" s="82" t="s">
        <v>126</v>
      </c>
      <c r="C10" s="80" t="s">
        <v>125</v>
      </c>
      <c r="D10" s="80">
        <v>1</v>
      </c>
      <c r="E10" s="66"/>
      <c r="F10" s="21">
        <v>0.08</v>
      </c>
      <c r="G10" s="22">
        <f t="shared" ref="G10:G12" si="0">E10*F10</f>
        <v>0</v>
      </c>
      <c r="H10" s="22">
        <f t="shared" ref="H10:H12" si="1">E10+G10</f>
        <v>0</v>
      </c>
      <c r="I10" s="22">
        <f t="shared" ref="I10:I12" si="2">D10*E10</f>
        <v>0</v>
      </c>
      <c r="J10" s="22">
        <f t="shared" ref="J10:J12" si="3">K10-I10</f>
        <v>0</v>
      </c>
      <c r="K10" s="22">
        <f t="shared" ref="K10:K12" si="4">D10*H10</f>
        <v>0</v>
      </c>
      <c r="L10" s="16"/>
      <c r="M10" s="81"/>
      <c r="N10" s="76"/>
      <c r="O10" s="77"/>
      <c r="P10" s="30"/>
      <c r="Q10" s="30"/>
    </row>
    <row r="11" spans="1:17" ht="42" x14ac:dyDescent="0.25">
      <c r="A11" s="16">
        <v>2</v>
      </c>
      <c r="B11" s="82" t="s">
        <v>127</v>
      </c>
      <c r="C11" s="80" t="s">
        <v>125</v>
      </c>
      <c r="D11" s="80">
        <v>1</v>
      </c>
      <c r="E11" s="66"/>
      <c r="F11" s="21">
        <v>0.08</v>
      </c>
      <c r="G11" s="22">
        <f t="shared" si="0"/>
        <v>0</v>
      </c>
      <c r="H11" s="22">
        <f t="shared" si="1"/>
        <v>0</v>
      </c>
      <c r="I11" s="22">
        <f t="shared" si="2"/>
        <v>0</v>
      </c>
      <c r="J11" s="22">
        <f t="shared" si="3"/>
        <v>0</v>
      </c>
      <c r="K11" s="22">
        <f t="shared" si="4"/>
        <v>0</v>
      </c>
      <c r="L11" s="16"/>
      <c r="M11" s="81"/>
      <c r="N11" s="76"/>
      <c r="O11" s="77"/>
      <c r="P11" s="30"/>
      <c r="Q11" s="30"/>
    </row>
    <row r="12" spans="1:17" x14ac:dyDescent="0.25">
      <c r="A12" s="81">
        <v>3</v>
      </c>
      <c r="B12" s="82" t="s">
        <v>120</v>
      </c>
      <c r="C12" s="80" t="s">
        <v>78</v>
      </c>
      <c r="D12" s="80">
        <v>36</v>
      </c>
      <c r="E12" s="66"/>
      <c r="F12" s="21">
        <v>0.23</v>
      </c>
      <c r="G12" s="22">
        <f t="shared" si="0"/>
        <v>0</v>
      </c>
      <c r="H12" s="22">
        <f t="shared" si="1"/>
        <v>0</v>
      </c>
      <c r="I12" s="22">
        <f t="shared" si="2"/>
        <v>0</v>
      </c>
      <c r="J12" s="22">
        <f t="shared" si="3"/>
        <v>0</v>
      </c>
      <c r="K12" s="22">
        <f t="shared" si="4"/>
        <v>0</v>
      </c>
      <c r="L12" s="16"/>
      <c r="M12" s="81"/>
      <c r="N12" s="76"/>
      <c r="O12" s="77"/>
      <c r="P12" s="30"/>
      <c r="Q12" s="30"/>
    </row>
    <row r="13" spans="1:17" x14ac:dyDescent="0.25">
      <c r="A13" s="59"/>
      <c r="B13" s="69"/>
      <c r="C13" s="49"/>
      <c r="D13" s="49"/>
      <c r="E13" s="49"/>
      <c r="F13" s="52"/>
      <c r="G13" s="70"/>
      <c r="H13" s="32" t="s">
        <v>34</v>
      </c>
      <c r="I13" s="32">
        <f>SUM(I10:I12)</f>
        <v>0</v>
      </c>
      <c r="J13" s="32">
        <f>SUM(J10:J12)</f>
        <v>0</v>
      </c>
      <c r="K13" s="32">
        <f>SUM(K10:K12)</f>
        <v>0</v>
      </c>
      <c r="L13" s="72"/>
      <c r="M13" s="13"/>
      <c r="N13" s="13"/>
      <c r="O13" s="13"/>
      <c r="P13" s="13"/>
      <c r="Q13" s="13"/>
    </row>
    <row r="15" spans="1:17" ht="279" customHeight="1" x14ac:dyDescent="0.25">
      <c r="B15" s="107" t="s">
        <v>118</v>
      </c>
      <c r="C15" s="107"/>
      <c r="D15" s="107"/>
      <c r="E15" s="107"/>
      <c r="F15" s="107"/>
    </row>
    <row r="16" spans="1:17" ht="31.5" customHeight="1" x14ac:dyDescent="0.25"/>
    <row r="17" spans="2:9" x14ac:dyDescent="0.25">
      <c r="B17" s="35" t="s">
        <v>48</v>
      </c>
      <c r="E17" s="48"/>
      <c r="F17" s="48"/>
      <c r="G17" s="48"/>
    </row>
    <row r="18" spans="2:9" x14ac:dyDescent="0.25">
      <c r="C18" s="104" t="s">
        <v>50</v>
      </c>
      <c r="D18" s="104"/>
      <c r="E18" s="104"/>
      <c r="F18" s="104"/>
      <c r="G18" s="104"/>
      <c r="H18" s="104"/>
      <c r="I18" s="104"/>
    </row>
    <row r="19" spans="2:9" x14ac:dyDescent="0.25">
      <c r="C19" s="104" t="s">
        <v>36</v>
      </c>
      <c r="D19" s="104"/>
      <c r="E19" s="104"/>
      <c r="F19" s="104"/>
      <c r="G19" s="104"/>
      <c r="H19" s="104"/>
      <c r="I19" s="104"/>
    </row>
  </sheetData>
  <mergeCells count="8">
    <mergeCell ref="C19:I19"/>
    <mergeCell ref="C18:I18"/>
    <mergeCell ref="A1:B1"/>
    <mergeCell ref="B4:C4"/>
    <mergeCell ref="D5:J5"/>
    <mergeCell ref="B6:C6"/>
    <mergeCell ref="B15:F15"/>
    <mergeCell ref="B5:C5"/>
  </mergeCells>
  <pageMargins left="0.7" right="0.7" top="0.75" bottom="0.75" header="0.51180555555555496" footer="0.51180555555555496"/>
  <pageSetup paperSize="9" scale="74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J16"/>
  <sheetViews>
    <sheetView zoomScaleNormal="100" workbookViewId="0">
      <selection activeCell="J13" sqref="J13"/>
    </sheetView>
  </sheetViews>
  <sheetFormatPr defaultRowHeight="15" x14ac:dyDescent="0.25"/>
  <cols>
    <col min="1" max="1" width="5.7109375" style="2" customWidth="1"/>
    <col min="2" max="2" width="59.7109375" style="35" customWidth="1"/>
    <col min="3" max="3" width="13.42578125" style="35" customWidth="1"/>
    <col min="4" max="4" width="8.85546875" style="1" customWidth="1"/>
    <col min="5" max="5" width="11.42578125" style="1"/>
    <col min="6" max="8" width="11.5703125" style="1" customWidth="1"/>
    <col min="9" max="9" width="15.7109375" style="1" customWidth="1"/>
    <col min="10" max="10" width="14.85546875" style="1" customWidth="1"/>
    <col min="11" max="11" width="15.140625" style="1" customWidth="1"/>
    <col min="12" max="255" width="11.5703125" style="1" customWidth="1"/>
    <col min="256" max="256" width="5.7109375" style="1" customWidth="1"/>
    <col min="257" max="257" width="26.7109375" style="1" customWidth="1"/>
    <col min="258" max="258" width="13.42578125" style="1" customWidth="1"/>
    <col min="259" max="259" width="6.5703125" style="1" customWidth="1"/>
    <col min="260" max="260" width="8.140625" style="1" customWidth="1"/>
    <col min="261" max="262" width="11.5703125" style="1" customWidth="1"/>
    <col min="263" max="263" width="6.28515625" style="1" customWidth="1"/>
    <col min="264" max="511" width="11.5703125" style="1" customWidth="1"/>
    <col min="512" max="512" width="5.7109375" style="1" customWidth="1"/>
    <col min="513" max="513" width="26.7109375" style="1" customWidth="1"/>
    <col min="514" max="514" width="13.42578125" style="1" customWidth="1"/>
    <col min="515" max="515" width="6.5703125" style="1" customWidth="1"/>
    <col min="516" max="516" width="8.140625" style="1" customWidth="1"/>
    <col min="517" max="518" width="11.5703125" style="1" customWidth="1"/>
    <col min="519" max="519" width="6.28515625" style="1" customWidth="1"/>
    <col min="520" max="767" width="11.5703125" style="1" customWidth="1"/>
    <col min="768" max="768" width="5.7109375" style="1" customWidth="1"/>
    <col min="769" max="769" width="26.7109375" style="1" customWidth="1"/>
    <col min="770" max="770" width="13.42578125" style="1" customWidth="1"/>
    <col min="771" max="771" width="6.5703125" style="1" customWidth="1"/>
    <col min="772" max="772" width="8.140625" style="1" customWidth="1"/>
    <col min="773" max="774" width="11.5703125" style="1" customWidth="1"/>
    <col min="775" max="775" width="6.28515625" style="1" customWidth="1"/>
    <col min="776" max="1024" width="11.5703125" style="1" customWidth="1"/>
  </cols>
  <sheetData>
    <row r="1" spans="1:1024" x14ac:dyDescent="0.25">
      <c r="A1" s="95"/>
      <c r="B1" s="95"/>
    </row>
    <row r="2" spans="1:1024" x14ac:dyDescent="0.25">
      <c r="J2" s="3" t="s">
        <v>42</v>
      </c>
    </row>
    <row r="3" spans="1:1024" x14ac:dyDescent="0.25">
      <c r="B3" s="4"/>
      <c r="I3" s="5"/>
      <c r="J3" s="6" t="s">
        <v>0</v>
      </c>
    </row>
    <row r="4" spans="1:1024" x14ac:dyDescent="0.25">
      <c r="B4" s="4"/>
      <c r="I4" s="5"/>
      <c r="J4" s="6"/>
    </row>
    <row r="5" spans="1:1024" ht="18.75" customHeight="1" x14ac:dyDescent="0.25">
      <c r="A5" s="36"/>
      <c r="B5" s="109" t="s">
        <v>119</v>
      </c>
      <c r="C5" s="109"/>
      <c r="D5" s="100" t="s">
        <v>43</v>
      </c>
      <c r="E5" s="100"/>
      <c r="F5" s="100"/>
      <c r="G5" s="100"/>
      <c r="H5" s="100"/>
      <c r="I5" s="100"/>
      <c r="J5" s="100"/>
    </row>
    <row r="7" spans="1:1024" ht="31.5" x14ac:dyDescent="0.25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7</v>
      </c>
      <c r="K7" s="17" t="s">
        <v>10</v>
      </c>
      <c r="L7" s="17" t="s">
        <v>40</v>
      </c>
      <c r="M7" s="13"/>
      <c r="N7" s="13"/>
      <c r="O7" s="13"/>
      <c r="P7" s="13"/>
    </row>
    <row r="8" spans="1:1024" x14ac:dyDescent="0.25">
      <c r="A8" s="16">
        <v>1</v>
      </c>
      <c r="B8" s="18">
        <v>2</v>
      </c>
      <c r="C8" s="41">
        <v>3</v>
      </c>
      <c r="D8" s="16">
        <v>4</v>
      </c>
      <c r="E8" s="17">
        <v>5</v>
      </c>
      <c r="F8" s="17">
        <v>6</v>
      </c>
      <c r="G8" s="17">
        <v>7</v>
      </c>
      <c r="H8" s="17">
        <v>8</v>
      </c>
      <c r="I8" s="16">
        <v>9</v>
      </c>
      <c r="J8" s="16">
        <v>10</v>
      </c>
      <c r="K8" s="16">
        <v>11</v>
      </c>
      <c r="L8" s="16">
        <v>12</v>
      </c>
      <c r="M8" s="13"/>
      <c r="N8" s="13"/>
      <c r="O8" s="13"/>
      <c r="P8" s="13"/>
    </row>
    <row r="9" spans="1:1024" s="13" customFormat="1" ht="21" x14ac:dyDescent="0.25">
      <c r="A9" s="16"/>
      <c r="B9" s="17"/>
      <c r="C9" s="16"/>
      <c r="D9" s="16"/>
      <c r="E9" s="17"/>
      <c r="F9" s="17"/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6"/>
      <c r="M9" s="72"/>
      <c r="N9" s="72"/>
      <c r="O9" s="72"/>
      <c r="P9" s="72"/>
    </row>
    <row r="10" spans="1:1024" x14ac:dyDescent="0.25">
      <c r="A10" s="16">
        <v>1</v>
      </c>
      <c r="B10" s="82" t="s">
        <v>121</v>
      </c>
      <c r="C10" s="80" t="s">
        <v>78</v>
      </c>
      <c r="D10" s="80">
        <v>36</v>
      </c>
      <c r="E10" s="66"/>
      <c r="F10" s="21">
        <v>0.23</v>
      </c>
      <c r="G10" s="22">
        <f t="shared" ref="G10" si="0">E10*F10</f>
        <v>0</v>
      </c>
      <c r="H10" s="22">
        <f t="shared" ref="H10" si="1">E10+G10</f>
        <v>0</v>
      </c>
      <c r="I10" s="22">
        <f t="shared" ref="I10" si="2">D10*E10</f>
        <v>0</v>
      </c>
      <c r="J10" s="22">
        <f t="shared" ref="J10" si="3">K10-I10</f>
        <v>0</v>
      </c>
      <c r="K10" s="22">
        <f t="shared" ref="K10" si="4">D10*H10</f>
        <v>0</v>
      </c>
      <c r="L10" s="16"/>
      <c r="M10" s="76"/>
      <c r="N10" s="77"/>
      <c r="O10" s="30"/>
      <c r="P10" s="30"/>
    </row>
    <row r="11" spans="1:1024" x14ac:dyDescent="0.25">
      <c r="G11" s="73"/>
      <c r="H11" s="71"/>
      <c r="I11" s="71"/>
      <c r="J11" s="71"/>
      <c r="K11" s="71"/>
      <c r="L11" s="10"/>
    </row>
    <row r="12" spans="1:1024" s="94" customFormat="1" ht="132.75" customHeight="1" x14ac:dyDescent="0.25">
      <c r="A12" s="90"/>
      <c r="B12" s="107" t="s">
        <v>122</v>
      </c>
      <c r="C12" s="107"/>
      <c r="D12" s="107"/>
      <c r="E12" s="107"/>
      <c r="F12" s="90"/>
      <c r="G12" s="91"/>
      <c r="H12" s="92"/>
      <c r="I12" s="92"/>
      <c r="J12" s="92"/>
      <c r="K12" s="92"/>
      <c r="L12" s="93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  <c r="IW12" s="90"/>
      <c r="IX12" s="90"/>
      <c r="IY12" s="90"/>
      <c r="IZ12" s="90"/>
      <c r="JA12" s="90"/>
      <c r="JB12" s="90"/>
      <c r="JC12" s="90"/>
      <c r="JD12" s="90"/>
      <c r="JE12" s="90"/>
      <c r="JF12" s="90"/>
      <c r="JG12" s="90"/>
      <c r="JH12" s="90"/>
      <c r="JI12" s="90"/>
      <c r="JJ12" s="90"/>
      <c r="JK12" s="90"/>
      <c r="JL12" s="90"/>
      <c r="JM12" s="90"/>
      <c r="JN12" s="90"/>
      <c r="JO12" s="90"/>
      <c r="JP12" s="90"/>
      <c r="JQ12" s="90"/>
      <c r="JR12" s="90"/>
      <c r="JS12" s="90"/>
      <c r="JT12" s="90"/>
      <c r="JU12" s="90"/>
      <c r="JV12" s="90"/>
      <c r="JW12" s="90"/>
      <c r="JX12" s="90"/>
      <c r="JY12" s="90"/>
      <c r="JZ12" s="90"/>
      <c r="KA12" s="90"/>
      <c r="KB12" s="90"/>
      <c r="KC12" s="90"/>
      <c r="KD12" s="90"/>
      <c r="KE12" s="90"/>
      <c r="KF12" s="90"/>
      <c r="KG12" s="90"/>
      <c r="KH12" s="90"/>
      <c r="KI12" s="90"/>
      <c r="KJ12" s="90"/>
      <c r="KK12" s="90"/>
      <c r="KL12" s="90"/>
      <c r="KM12" s="90"/>
      <c r="KN12" s="90"/>
      <c r="KO12" s="90"/>
      <c r="KP12" s="90"/>
      <c r="KQ12" s="90"/>
      <c r="KR12" s="90"/>
      <c r="KS12" s="90"/>
      <c r="KT12" s="90"/>
      <c r="KU12" s="90"/>
      <c r="KV12" s="90"/>
      <c r="KW12" s="90"/>
      <c r="KX12" s="90"/>
      <c r="KY12" s="90"/>
      <c r="KZ12" s="90"/>
      <c r="LA12" s="90"/>
      <c r="LB12" s="90"/>
      <c r="LC12" s="90"/>
      <c r="LD12" s="90"/>
      <c r="LE12" s="90"/>
      <c r="LF12" s="90"/>
      <c r="LG12" s="90"/>
      <c r="LH12" s="90"/>
      <c r="LI12" s="90"/>
      <c r="LJ12" s="90"/>
      <c r="LK12" s="90"/>
      <c r="LL12" s="90"/>
      <c r="LM12" s="90"/>
      <c r="LN12" s="90"/>
      <c r="LO12" s="90"/>
      <c r="LP12" s="90"/>
      <c r="LQ12" s="90"/>
      <c r="LR12" s="90"/>
      <c r="LS12" s="90"/>
      <c r="LT12" s="90"/>
      <c r="LU12" s="90"/>
      <c r="LV12" s="90"/>
      <c r="LW12" s="90"/>
      <c r="LX12" s="90"/>
      <c r="LY12" s="90"/>
      <c r="LZ12" s="90"/>
      <c r="MA12" s="90"/>
      <c r="MB12" s="90"/>
      <c r="MC12" s="90"/>
      <c r="MD12" s="90"/>
      <c r="ME12" s="90"/>
      <c r="MF12" s="90"/>
      <c r="MG12" s="90"/>
      <c r="MH12" s="90"/>
      <c r="MI12" s="90"/>
      <c r="MJ12" s="90"/>
      <c r="MK12" s="90"/>
      <c r="ML12" s="90"/>
      <c r="MM12" s="90"/>
      <c r="MN12" s="90"/>
      <c r="MO12" s="90"/>
      <c r="MP12" s="90"/>
      <c r="MQ12" s="90"/>
      <c r="MR12" s="90"/>
      <c r="MS12" s="90"/>
      <c r="MT12" s="90"/>
      <c r="MU12" s="90"/>
      <c r="MV12" s="90"/>
      <c r="MW12" s="90"/>
      <c r="MX12" s="90"/>
      <c r="MY12" s="90"/>
      <c r="MZ12" s="90"/>
      <c r="NA12" s="90"/>
      <c r="NB12" s="90"/>
      <c r="NC12" s="90"/>
      <c r="ND12" s="90"/>
      <c r="NE12" s="90"/>
      <c r="NF12" s="90"/>
      <c r="NG12" s="90"/>
      <c r="NH12" s="90"/>
      <c r="NI12" s="90"/>
      <c r="NJ12" s="90"/>
      <c r="NK12" s="90"/>
      <c r="NL12" s="90"/>
      <c r="NM12" s="90"/>
      <c r="NN12" s="90"/>
      <c r="NO12" s="90"/>
      <c r="NP12" s="90"/>
      <c r="NQ12" s="90"/>
      <c r="NR12" s="90"/>
      <c r="NS12" s="90"/>
      <c r="NT12" s="90"/>
      <c r="NU12" s="90"/>
      <c r="NV12" s="90"/>
      <c r="NW12" s="90"/>
      <c r="NX12" s="90"/>
      <c r="NY12" s="90"/>
      <c r="NZ12" s="90"/>
      <c r="OA12" s="90"/>
      <c r="OB12" s="90"/>
      <c r="OC12" s="90"/>
      <c r="OD12" s="90"/>
      <c r="OE12" s="90"/>
      <c r="OF12" s="90"/>
      <c r="OG12" s="90"/>
      <c r="OH12" s="90"/>
      <c r="OI12" s="90"/>
      <c r="OJ12" s="90"/>
      <c r="OK12" s="90"/>
      <c r="OL12" s="90"/>
      <c r="OM12" s="90"/>
      <c r="ON12" s="90"/>
      <c r="OO12" s="90"/>
      <c r="OP12" s="90"/>
      <c r="OQ12" s="90"/>
      <c r="OR12" s="90"/>
      <c r="OS12" s="90"/>
      <c r="OT12" s="90"/>
      <c r="OU12" s="90"/>
      <c r="OV12" s="90"/>
      <c r="OW12" s="90"/>
      <c r="OX12" s="90"/>
      <c r="OY12" s="90"/>
      <c r="OZ12" s="90"/>
      <c r="PA12" s="90"/>
      <c r="PB12" s="90"/>
      <c r="PC12" s="90"/>
      <c r="PD12" s="90"/>
      <c r="PE12" s="90"/>
      <c r="PF12" s="90"/>
      <c r="PG12" s="90"/>
      <c r="PH12" s="90"/>
      <c r="PI12" s="90"/>
      <c r="PJ12" s="90"/>
      <c r="PK12" s="90"/>
      <c r="PL12" s="90"/>
      <c r="PM12" s="90"/>
      <c r="PN12" s="90"/>
      <c r="PO12" s="90"/>
      <c r="PP12" s="90"/>
      <c r="PQ12" s="90"/>
      <c r="PR12" s="90"/>
      <c r="PS12" s="90"/>
      <c r="PT12" s="90"/>
      <c r="PU12" s="90"/>
      <c r="PV12" s="90"/>
      <c r="PW12" s="90"/>
      <c r="PX12" s="90"/>
      <c r="PY12" s="90"/>
      <c r="PZ12" s="90"/>
      <c r="QA12" s="90"/>
      <c r="QB12" s="90"/>
      <c r="QC12" s="90"/>
      <c r="QD12" s="90"/>
      <c r="QE12" s="90"/>
      <c r="QF12" s="90"/>
      <c r="QG12" s="90"/>
      <c r="QH12" s="90"/>
      <c r="QI12" s="90"/>
      <c r="QJ12" s="90"/>
      <c r="QK12" s="90"/>
      <c r="QL12" s="90"/>
      <c r="QM12" s="90"/>
      <c r="QN12" s="90"/>
      <c r="QO12" s="90"/>
      <c r="QP12" s="90"/>
      <c r="QQ12" s="90"/>
      <c r="QR12" s="90"/>
      <c r="QS12" s="90"/>
      <c r="QT12" s="90"/>
      <c r="QU12" s="90"/>
      <c r="QV12" s="90"/>
      <c r="QW12" s="90"/>
      <c r="QX12" s="90"/>
      <c r="QY12" s="90"/>
      <c r="QZ12" s="90"/>
      <c r="RA12" s="90"/>
      <c r="RB12" s="90"/>
      <c r="RC12" s="90"/>
      <c r="RD12" s="90"/>
      <c r="RE12" s="90"/>
      <c r="RF12" s="90"/>
      <c r="RG12" s="90"/>
      <c r="RH12" s="90"/>
      <c r="RI12" s="90"/>
      <c r="RJ12" s="90"/>
      <c r="RK12" s="90"/>
      <c r="RL12" s="90"/>
      <c r="RM12" s="90"/>
      <c r="RN12" s="90"/>
      <c r="RO12" s="90"/>
      <c r="RP12" s="90"/>
      <c r="RQ12" s="90"/>
      <c r="RR12" s="90"/>
      <c r="RS12" s="90"/>
      <c r="RT12" s="90"/>
      <c r="RU12" s="90"/>
      <c r="RV12" s="90"/>
      <c r="RW12" s="90"/>
      <c r="RX12" s="90"/>
      <c r="RY12" s="90"/>
      <c r="RZ12" s="90"/>
      <c r="SA12" s="90"/>
      <c r="SB12" s="90"/>
      <c r="SC12" s="90"/>
      <c r="SD12" s="90"/>
      <c r="SE12" s="90"/>
      <c r="SF12" s="90"/>
      <c r="SG12" s="90"/>
      <c r="SH12" s="90"/>
      <c r="SI12" s="90"/>
      <c r="SJ12" s="90"/>
      <c r="SK12" s="90"/>
      <c r="SL12" s="90"/>
      <c r="SM12" s="90"/>
      <c r="SN12" s="90"/>
      <c r="SO12" s="90"/>
      <c r="SP12" s="90"/>
      <c r="SQ12" s="90"/>
      <c r="SR12" s="90"/>
      <c r="SS12" s="90"/>
      <c r="ST12" s="90"/>
      <c r="SU12" s="90"/>
      <c r="SV12" s="90"/>
      <c r="SW12" s="90"/>
      <c r="SX12" s="90"/>
      <c r="SY12" s="90"/>
      <c r="SZ12" s="90"/>
      <c r="TA12" s="90"/>
      <c r="TB12" s="90"/>
      <c r="TC12" s="90"/>
      <c r="TD12" s="90"/>
      <c r="TE12" s="90"/>
      <c r="TF12" s="90"/>
      <c r="TG12" s="90"/>
      <c r="TH12" s="90"/>
      <c r="TI12" s="90"/>
      <c r="TJ12" s="90"/>
      <c r="TK12" s="90"/>
      <c r="TL12" s="90"/>
      <c r="TM12" s="90"/>
      <c r="TN12" s="90"/>
      <c r="TO12" s="90"/>
      <c r="TP12" s="90"/>
      <c r="TQ12" s="90"/>
      <c r="TR12" s="90"/>
      <c r="TS12" s="90"/>
      <c r="TT12" s="90"/>
      <c r="TU12" s="90"/>
      <c r="TV12" s="90"/>
      <c r="TW12" s="90"/>
      <c r="TX12" s="90"/>
      <c r="TY12" s="90"/>
      <c r="TZ12" s="90"/>
      <c r="UA12" s="90"/>
      <c r="UB12" s="90"/>
      <c r="UC12" s="90"/>
      <c r="UD12" s="90"/>
      <c r="UE12" s="90"/>
      <c r="UF12" s="90"/>
      <c r="UG12" s="90"/>
      <c r="UH12" s="90"/>
      <c r="UI12" s="90"/>
      <c r="UJ12" s="90"/>
      <c r="UK12" s="90"/>
      <c r="UL12" s="90"/>
      <c r="UM12" s="90"/>
      <c r="UN12" s="90"/>
      <c r="UO12" s="90"/>
      <c r="UP12" s="90"/>
      <c r="UQ12" s="90"/>
      <c r="UR12" s="90"/>
      <c r="US12" s="90"/>
      <c r="UT12" s="90"/>
      <c r="UU12" s="90"/>
      <c r="UV12" s="90"/>
      <c r="UW12" s="90"/>
      <c r="UX12" s="90"/>
      <c r="UY12" s="90"/>
      <c r="UZ12" s="90"/>
      <c r="VA12" s="90"/>
      <c r="VB12" s="90"/>
      <c r="VC12" s="90"/>
      <c r="VD12" s="90"/>
      <c r="VE12" s="90"/>
      <c r="VF12" s="90"/>
      <c r="VG12" s="90"/>
      <c r="VH12" s="90"/>
      <c r="VI12" s="90"/>
      <c r="VJ12" s="90"/>
      <c r="VK12" s="90"/>
      <c r="VL12" s="90"/>
      <c r="VM12" s="90"/>
      <c r="VN12" s="90"/>
      <c r="VO12" s="90"/>
      <c r="VP12" s="90"/>
      <c r="VQ12" s="90"/>
      <c r="VR12" s="90"/>
      <c r="VS12" s="90"/>
      <c r="VT12" s="90"/>
      <c r="VU12" s="90"/>
      <c r="VV12" s="90"/>
      <c r="VW12" s="90"/>
      <c r="VX12" s="90"/>
      <c r="VY12" s="90"/>
      <c r="VZ12" s="90"/>
      <c r="WA12" s="90"/>
      <c r="WB12" s="90"/>
      <c r="WC12" s="90"/>
      <c r="WD12" s="90"/>
      <c r="WE12" s="90"/>
      <c r="WF12" s="90"/>
      <c r="WG12" s="90"/>
      <c r="WH12" s="90"/>
      <c r="WI12" s="90"/>
      <c r="WJ12" s="90"/>
      <c r="WK12" s="90"/>
      <c r="WL12" s="90"/>
      <c r="WM12" s="90"/>
      <c r="WN12" s="90"/>
      <c r="WO12" s="90"/>
      <c r="WP12" s="90"/>
      <c r="WQ12" s="90"/>
      <c r="WR12" s="90"/>
      <c r="WS12" s="90"/>
      <c r="WT12" s="90"/>
      <c r="WU12" s="90"/>
      <c r="WV12" s="90"/>
      <c r="WW12" s="90"/>
      <c r="WX12" s="90"/>
      <c r="WY12" s="90"/>
      <c r="WZ12" s="90"/>
      <c r="XA12" s="90"/>
      <c r="XB12" s="90"/>
      <c r="XC12" s="90"/>
      <c r="XD12" s="90"/>
      <c r="XE12" s="90"/>
      <c r="XF12" s="90"/>
      <c r="XG12" s="90"/>
      <c r="XH12" s="90"/>
      <c r="XI12" s="90"/>
      <c r="XJ12" s="90"/>
      <c r="XK12" s="90"/>
      <c r="XL12" s="90"/>
      <c r="XM12" s="90"/>
      <c r="XN12" s="90"/>
      <c r="XO12" s="90"/>
      <c r="XP12" s="90"/>
      <c r="XQ12" s="90"/>
      <c r="XR12" s="90"/>
      <c r="XS12" s="90"/>
      <c r="XT12" s="90"/>
      <c r="XU12" s="90"/>
      <c r="XV12" s="90"/>
      <c r="XW12" s="90"/>
      <c r="XX12" s="90"/>
      <c r="XY12" s="90"/>
      <c r="XZ12" s="90"/>
      <c r="YA12" s="90"/>
      <c r="YB12" s="90"/>
      <c r="YC12" s="90"/>
      <c r="YD12" s="90"/>
      <c r="YE12" s="90"/>
      <c r="YF12" s="90"/>
      <c r="YG12" s="90"/>
      <c r="YH12" s="90"/>
      <c r="YI12" s="90"/>
      <c r="YJ12" s="90"/>
      <c r="YK12" s="90"/>
      <c r="YL12" s="90"/>
      <c r="YM12" s="90"/>
      <c r="YN12" s="90"/>
      <c r="YO12" s="90"/>
      <c r="YP12" s="90"/>
      <c r="YQ12" s="90"/>
      <c r="YR12" s="90"/>
      <c r="YS12" s="90"/>
      <c r="YT12" s="90"/>
      <c r="YU12" s="90"/>
      <c r="YV12" s="90"/>
      <c r="YW12" s="90"/>
      <c r="YX12" s="90"/>
      <c r="YY12" s="90"/>
      <c r="YZ12" s="90"/>
      <c r="ZA12" s="90"/>
      <c r="ZB12" s="90"/>
      <c r="ZC12" s="90"/>
      <c r="ZD12" s="90"/>
      <c r="ZE12" s="90"/>
      <c r="ZF12" s="90"/>
      <c r="ZG12" s="90"/>
      <c r="ZH12" s="90"/>
      <c r="ZI12" s="90"/>
      <c r="ZJ12" s="90"/>
      <c r="ZK12" s="90"/>
      <c r="ZL12" s="90"/>
      <c r="ZM12" s="90"/>
      <c r="ZN12" s="90"/>
      <c r="ZO12" s="90"/>
      <c r="ZP12" s="90"/>
      <c r="ZQ12" s="90"/>
      <c r="ZR12" s="90"/>
      <c r="ZS12" s="90"/>
      <c r="ZT12" s="90"/>
      <c r="ZU12" s="90"/>
      <c r="ZV12" s="90"/>
      <c r="ZW12" s="90"/>
      <c r="ZX12" s="90"/>
      <c r="ZY12" s="90"/>
      <c r="ZZ12" s="90"/>
      <c r="AAA12" s="90"/>
      <c r="AAB12" s="90"/>
      <c r="AAC12" s="90"/>
      <c r="AAD12" s="90"/>
      <c r="AAE12" s="90"/>
      <c r="AAF12" s="90"/>
      <c r="AAG12" s="90"/>
      <c r="AAH12" s="90"/>
      <c r="AAI12" s="90"/>
      <c r="AAJ12" s="90"/>
      <c r="AAK12" s="90"/>
      <c r="AAL12" s="90"/>
      <c r="AAM12" s="90"/>
      <c r="AAN12" s="90"/>
      <c r="AAO12" s="90"/>
      <c r="AAP12" s="90"/>
      <c r="AAQ12" s="90"/>
      <c r="AAR12" s="90"/>
      <c r="AAS12" s="90"/>
      <c r="AAT12" s="90"/>
      <c r="AAU12" s="90"/>
      <c r="AAV12" s="90"/>
      <c r="AAW12" s="90"/>
      <c r="AAX12" s="90"/>
      <c r="AAY12" s="90"/>
      <c r="AAZ12" s="90"/>
      <c r="ABA12" s="90"/>
      <c r="ABB12" s="90"/>
      <c r="ABC12" s="90"/>
      <c r="ABD12" s="90"/>
      <c r="ABE12" s="90"/>
      <c r="ABF12" s="90"/>
      <c r="ABG12" s="90"/>
      <c r="ABH12" s="90"/>
      <c r="ABI12" s="90"/>
      <c r="ABJ12" s="90"/>
      <c r="ABK12" s="90"/>
      <c r="ABL12" s="90"/>
      <c r="ABM12" s="90"/>
      <c r="ABN12" s="90"/>
      <c r="ABO12" s="90"/>
      <c r="ABP12" s="90"/>
      <c r="ABQ12" s="90"/>
      <c r="ABR12" s="90"/>
      <c r="ABS12" s="90"/>
      <c r="ABT12" s="90"/>
      <c r="ABU12" s="90"/>
      <c r="ABV12" s="90"/>
      <c r="ABW12" s="90"/>
      <c r="ABX12" s="90"/>
      <c r="ABY12" s="90"/>
      <c r="ABZ12" s="90"/>
      <c r="ACA12" s="90"/>
      <c r="ACB12" s="90"/>
      <c r="ACC12" s="90"/>
      <c r="ACD12" s="90"/>
      <c r="ACE12" s="90"/>
      <c r="ACF12" s="90"/>
      <c r="ACG12" s="90"/>
      <c r="ACH12" s="90"/>
      <c r="ACI12" s="90"/>
      <c r="ACJ12" s="90"/>
      <c r="ACK12" s="90"/>
      <c r="ACL12" s="90"/>
      <c r="ACM12" s="90"/>
      <c r="ACN12" s="90"/>
      <c r="ACO12" s="90"/>
      <c r="ACP12" s="90"/>
      <c r="ACQ12" s="90"/>
      <c r="ACR12" s="90"/>
      <c r="ACS12" s="90"/>
      <c r="ACT12" s="90"/>
      <c r="ACU12" s="90"/>
      <c r="ACV12" s="90"/>
      <c r="ACW12" s="90"/>
      <c r="ACX12" s="90"/>
      <c r="ACY12" s="90"/>
      <c r="ACZ12" s="90"/>
      <c r="ADA12" s="90"/>
      <c r="ADB12" s="90"/>
      <c r="ADC12" s="90"/>
      <c r="ADD12" s="90"/>
      <c r="ADE12" s="90"/>
      <c r="ADF12" s="90"/>
      <c r="ADG12" s="90"/>
      <c r="ADH12" s="90"/>
      <c r="ADI12" s="90"/>
      <c r="ADJ12" s="90"/>
      <c r="ADK12" s="90"/>
      <c r="ADL12" s="90"/>
      <c r="ADM12" s="90"/>
      <c r="ADN12" s="90"/>
      <c r="ADO12" s="90"/>
      <c r="ADP12" s="90"/>
      <c r="ADQ12" s="90"/>
      <c r="ADR12" s="90"/>
      <c r="ADS12" s="90"/>
      <c r="ADT12" s="90"/>
      <c r="ADU12" s="90"/>
      <c r="ADV12" s="90"/>
      <c r="ADW12" s="90"/>
      <c r="ADX12" s="90"/>
      <c r="ADY12" s="90"/>
      <c r="ADZ12" s="90"/>
      <c r="AEA12" s="90"/>
      <c r="AEB12" s="90"/>
      <c r="AEC12" s="90"/>
      <c r="AED12" s="90"/>
      <c r="AEE12" s="90"/>
      <c r="AEF12" s="90"/>
      <c r="AEG12" s="90"/>
      <c r="AEH12" s="90"/>
      <c r="AEI12" s="90"/>
      <c r="AEJ12" s="90"/>
      <c r="AEK12" s="90"/>
      <c r="AEL12" s="90"/>
      <c r="AEM12" s="90"/>
      <c r="AEN12" s="90"/>
      <c r="AEO12" s="90"/>
      <c r="AEP12" s="90"/>
      <c r="AEQ12" s="90"/>
      <c r="AER12" s="90"/>
      <c r="AES12" s="90"/>
      <c r="AET12" s="90"/>
      <c r="AEU12" s="90"/>
      <c r="AEV12" s="90"/>
      <c r="AEW12" s="90"/>
      <c r="AEX12" s="90"/>
      <c r="AEY12" s="90"/>
      <c r="AEZ12" s="90"/>
      <c r="AFA12" s="90"/>
      <c r="AFB12" s="90"/>
      <c r="AFC12" s="90"/>
      <c r="AFD12" s="90"/>
      <c r="AFE12" s="90"/>
      <c r="AFF12" s="90"/>
      <c r="AFG12" s="90"/>
      <c r="AFH12" s="90"/>
      <c r="AFI12" s="90"/>
      <c r="AFJ12" s="90"/>
      <c r="AFK12" s="90"/>
      <c r="AFL12" s="90"/>
      <c r="AFM12" s="90"/>
      <c r="AFN12" s="90"/>
      <c r="AFO12" s="90"/>
      <c r="AFP12" s="90"/>
      <c r="AFQ12" s="90"/>
      <c r="AFR12" s="90"/>
      <c r="AFS12" s="90"/>
      <c r="AFT12" s="90"/>
      <c r="AFU12" s="90"/>
      <c r="AFV12" s="90"/>
      <c r="AFW12" s="90"/>
      <c r="AFX12" s="90"/>
      <c r="AFY12" s="90"/>
      <c r="AFZ12" s="90"/>
      <c r="AGA12" s="90"/>
      <c r="AGB12" s="90"/>
      <c r="AGC12" s="90"/>
      <c r="AGD12" s="90"/>
      <c r="AGE12" s="90"/>
      <c r="AGF12" s="90"/>
      <c r="AGG12" s="90"/>
      <c r="AGH12" s="90"/>
      <c r="AGI12" s="90"/>
      <c r="AGJ12" s="90"/>
      <c r="AGK12" s="90"/>
      <c r="AGL12" s="90"/>
      <c r="AGM12" s="90"/>
      <c r="AGN12" s="90"/>
      <c r="AGO12" s="90"/>
      <c r="AGP12" s="90"/>
      <c r="AGQ12" s="90"/>
      <c r="AGR12" s="90"/>
      <c r="AGS12" s="90"/>
      <c r="AGT12" s="90"/>
      <c r="AGU12" s="90"/>
      <c r="AGV12" s="90"/>
      <c r="AGW12" s="90"/>
      <c r="AGX12" s="90"/>
      <c r="AGY12" s="90"/>
      <c r="AGZ12" s="90"/>
      <c r="AHA12" s="90"/>
      <c r="AHB12" s="90"/>
      <c r="AHC12" s="90"/>
      <c r="AHD12" s="90"/>
      <c r="AHE12" s="90"/>
      <c r="AHF12" s="90"/>
      <c r="AHG12" s="90"/>
      <c r="AHH12" s="90"/>
      <c r="AHI12" s="90"/>
      <c r="AHJ12" s="90"/>
      <c r="AHK12" s="90"/>
      <c r="AHL12" s="90"/>
      <c r="AHM12" s="90"/>
      <c r="AHN12" s="90"/>
      <c r="AHO12" s="90"/>
      <c r="AHP12" s="90"/>
      <c r="AHQ12" s="90"/>
      <c r="AHR12" s="90"/>
      <c r="AHS12" s="90"/>
      <c r="AHT12" s="90"/>
      <c r="AHU12" s="90"/>
      <c r="AHV12" s="90"/>
      <c r="AHW12" s="90"/>
      <c r="AHX12" s="90"/>
      <c r="AHY12" s="90"/>
      <c r="AHZ12" s="90"/>
      <c r="AIA12" s="90"/>
      <c r="AIB12" s="90"/>
      <c r="AIC12" s="90"/>
      <c r="AID12" s="90"/>
      <c r="AIE12" s="90"/>
      <c r="AIF12" s="90"/>
      <c r="AIG12" s="90"/>
      <c r="AIH12" s="90"/>
      <c r="AII12" s="90"/>
      <c r="AIJ12" s="90"/>
      <c r="AIK12" s="90"/>
      <c r="AIL12" s="90"/>
      <c r="AIM12" s="90"/>
      <c r="AIN12" s="90"/>
      <c r="AIO12" s="90"/>
      <c r="AIP12" s="90"/>
      <c r="AIQ12" s="90"/>
      <c r="AIR12" s="90"/>
      <c r="AIS12" s="90"/>
      <c r="AIT12" s="90"/>
      <c r="AIU12" s="90"/>
      <c r="AIV12" s="90"/>
      <c r="AIW12" s="90"/>
      <c r="AIX12" s="90"/>
      <c r="AIY12" s="90"/>
      <c r="AIZ12" s="90"/>
      <c r="AJA12" s="90"/>
      <c r="AJB12" s="90"/>
      <c r="AJC12" s="90"/>
      <c r="AJD12" s="90"/>
      <c r="AJE12" s="90"/>
      <c r="AJF12" s="90"/>
      <c r="AJG12" s="90"/>
      <c r="AJH12" s="90"/>
      <c r="AJI12" s="90"/>
      <c r="AJJ12" s="90"/>
      <c r="AJK12" s="90"/>
      <c r="AJL12" s="90"/>
      <c r="AJM12" s="90"/>
      <c r="AJN12" s="90"/>
      <c r="AJO12" s="90"/>
      <c r="AJP12" s="90"/>
      <c r="AJQ12" s="90"/>
      <c r="AJR12" s="90"/>
      <c r="AJS12" s="90"/>
      <c r="AJT12" s="90"/>
      <c r="AJU12" s="90"/>
      <c r="AJV12" s="90"/>
      <c r="AJW12" s="90"/>
      <c r="AJX12" s="90"/>
      <c r="AJY12" s="90"/>
      <c r="AJZ12" s="90"/>
      <c r="AKA12" s="90"/>
      <c r="AKB12" s="90"/>
      <c r="AKC12" s="90"/>
      <c r="AKD12" s="90"/>
      <c r="AKE12" s="90"/>
      <c r="AKF12" s="90"/>
      <c r="AKG12" s="90"/>
      <c r="AKH12" s="90"/>
      <c r="AKI12" s="90"/>
      <c r="AKJ12" s="90"/>
      <c r="AKK12" s="90"/>
      <c r="AKL12" s="90"/>
      <c r="AKM12" s="90"/>
      <c r="AKN12" s="90"/>
      <c r="AKO12" s="90"/>
      <c r="AKP12" s="90"/>
      <c r="AKQ12" s="90"/>
      <c r="AKR12" s="90"/>
      <c r="AKS12" s="90"/>
      <c r="AKT12" s="90"/>
      <c r="AKU12" s="90"/>
      <c r="AKV12" s="90"/>
      <c r="AKW12" s="90"/>
      <c r="AKX12" s="90"/>
      <c r="AKY12" s="90"/>
      <c r="AKZ12" s="90"/>
      <c r="ALA12" s="90"/>
      <c r="ALB12" s="90"/>
      <c r="ALC12" s="90"/>
      <c r="ALD12" s="90"/>
      <c r="ALE12" s="90"/>
      <c r="ALF12" s="90"/>
      <c r="ALG12" s="90"/>
      <c r="ALH12" s="90"/>
      <c r="ALI12" s="90"/>
      <c r="ALJ12" s="90"/>
      <c r="ALK12" s="90"/>
      <c r="ALL12" s="90"/>
      <c r="ALM12" s="90"/>
      <c r="ALN12" s="90"/>
      <c r="ALO12" s="90"/>
      <c r="ALP12" s="90"/>
      <c r="ALQ12" s="90"/>
      <c r="ALR12" s="90"/>
      <c r="ALS12" s="90"/>
      <c r="ALT12" s="90"/>
      <c r="ALU12" s="90"/>
      <c r="ALV12" s="90"/>
      <c r="ALW12" s="90"/>
      <c r="ALX12" s="90"/>
      <c r="ALY12" s="90"/>
      <c r="ALZ12" s="90"/>
      <c r="AMA12" s="90"/>
      <c r="AMB12" s="90"/>
      <c r="AMC12" s="90"/>
      <c r="AMD12" s="90"/>
      <c r="AME12" s="90"/>
      <c r="AMF12" s="90"/>
      <c r="AMG12" s="90"/>
      <c r="AMH12" s="90"/>
      <c r="AMI12" s="90"/>
      <c r="AMJ12" s="90"/>
    </row>
    <row r="13" spans="1:1024" ht="52.5" customHeight="1" x14ac:dyDescent="0.25"/>
    <row r="14" spans="1:1024" x14ac:dyDescent="0.25">
      <c r="B14" s="35" t="s">
        <v>41</v>
      </c>
      <c r="E14" s="48"/>
      <c r="F14" s="48"/>
      <c r="G14" s="48"/>
    </row>
    <row r="15" spans="1:1024" ht="9" customHeight="1" x14ac:dyDescent="0.25">
      <c r="C15" s="102" t="s">
        <v>44</v>
      </c>
      <c r="D15" s="102"/>
      <c r="E15" s="102"/>
      <c r="F15" s="102"/>
      <c r="G15" s="102"/>
    </row>
    <row r="16" spans="1:1024" x14ac:dyDescent="0.25">
      <c r="C16" s="48" t="s">
        <v>36</v>
      </c>
      <c r="D16" s="48"/>
      <c r="E16" s="48"/>
      <c r="F16" s="48"/>
      <c r="G16" s="48"/>
    </row>
  </sheetData>
  <mergeCells count="5">
    <mergeCell ref="A1:B1"/>
    <mergeCell ref="D5:J5"/>
    <mergeCell ref="B12:E12"/>
    <mergeCell ref="C15:G15"/>
    <mergeCell ref="B5:C5"/>
  </mergeCells>
  <pageMargins left="0.7" right="0.7" top="0.75" bottom="0.75" header="0.51180555555555496" footer="0.51180555555555496"/>
  <pageSetup paperSize="9" scale="68" firstPageNumber="0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5"/>
  <sheetViews>
    <sheetView topLeftCell="C1" workbookViewId="0">
      <selection activeCell="J28" sqref="J28"/>
    </sheetView>
  </sheetViews>
  <sheetFormatPr defaultRowHeight="15" x14ac:dyDescent="0.25"/>
  <cols>
    <col min="1" max="2" width="12.5703125" style="1" hidden="1" customWidth="1"/>
    <col min="3" max="3" width="9.7109375" style="2" customWidth="1"/>
    <col min="4" max="4" width="40.140625" style="1" customWidth="1"/>
    <col min="5" max="5" width="10" style="1" customWidth="1"/>
    <col min="6" max="7" width="11.5703125" style="1" customWidth="1"/>
    <col min="8" max="8" width="10.28515625" style="1" customWidth="1"/>
    <col min="9" max="9" width="11.5703125" style="1" customWidth="1"/>
    <col min="10" max="10" width="11.28515625" style="1" customWidth="1"/>
    <col min="11" max="11" width="13.140625" style="1" customWidth="1"/>
    <col min="12" max="12" width="11.85546875" style="1" customWidth="1"/>
    <col min="13" max="13" width="16.140625" style="1" customWidth="1"/>
    <col min="14" max="14" width="13.28515625" style="1" customWidth="1"/>
    <col min="15" max="256" width="11.5703125" style="1" customWidth="1"/>
    <col min="257" max="258" width="12.28515625" style="1" hidden="1" customWidth="1"/>
    <col min="259" max="259" width="5" style="1" customWidth="1"/>
    <col min="260" max="260" width="24.28515625" style="1" customWidth="1"/>
    <col min="261" max="261" width="10" style="1" customWidth="1"/>
    <col min="262" max="263" width="11.5703125" style="1" customWidth="1"/>
    <col min="264" max="264" width="6.42578125" style="1" customWidth="1"/>
    <col min="265" max="265" width="11.5703125" style="1" customWidth="1"/>
    <col min="266" max="266" width="11.28515625" style="1" customWidth="1"/>
    <col min="267" max="267" width="13.140625" style="1" customWidth="1"/>
    <col min="268" max="268" width="11.85546875" style="1" customWidth="1"/>
    <col min="269" max="269" width="11.5703125" style="1" customWidth="1"/>
    <col min="270" max="270" width="10.42578125" style="1" customWidth="1"/>
    <col min="271" max="512" width="11.5703125" style="1" customWidth="1"/>
    <col min="513" max="514" width="12.28515625" style="1" hidden="1" customWidth="1"/>
    <col min="515" max="515" width="5" style="1" customWidth="1"/>
    <col min="516" max="516" width="24.28515625" style="1" customWidth="1"/>
    <col min="517" max="517" width="10" style="1" customWidth="1"/>
    <col min="518" max="519" width="11.5703125" style="1" customWidth="1"/>
    <col min="520" max="520" width="6.42578125" style="1" customWidth="1"/>
    <col min="521" max="521" width="11.5703125" style="1" customWidth="1"/>
    <col min="522" max="522" width="11.28515625" style="1" customWidth="1"/>
    <col min="523" max="523" width="13.140625" style="1" customWidth="1"/>
    <col min="524" max="524" width="11.85546875" style="1" customWidth="1"/>
    <col min="525" max="525" width="11.5703125" style="1" customWidth="1"/>
    <col min="526" max="526" width="10.42578125" style="1" customWidth="1"/>
    <col min="527" max="768" width="11.5703125" style="1" customWidth="1"/>
    <col min="769" max="770" width="12.28515625" style="1" hidden="1" customWidth="1"/>
    <col min="771" max="771" width="5" style="1" customWidth="1"/>
    <col min="772" max="772" width="24.28515625" style="1" customWidth="1"/>
    <col min="773" max="773" width="10" style="1" customWidth="1"/>
    <col min="774" max="775" width="11.5703125" style="1" customWidth="1"/>
    <col min="776" max="776" width="6.42578125" style="1" customWidth="1"/>
    <col min="777" max="777" width="11.5703125" style="1" customWidth="1"/>
    <col min="778" max="778" width="11.28515625" style="1" customWidth="1"/>
    <col min="779" max="779" width="13.140625" style="1" customWidth="1"/>
    <col min="780" max="780" width="11.85546875" style="1" customWidth="1"/>
    <col min="781" max="781" width="11.5703125" style="1" customWidth="1"/>
    <col min="782" max="782" width="10.42578125" style="1" customWidth="1"/>
    <col min="783" max="1025" width="11.5703125" style="1" customWidth="1"/>
  </cols>
  <sheetData>
    <row r="1" spans="1:1025" x14ac:dyDescent="0.25">
      <c r="A1"/>
      <c r="B1"/>
      <c r="C1" s="95"/>
      <c r="D1" s="9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x14ac:dyDescent="0.25">
      <c r="A2"/>
      <c r="B2"/>
      <c r="L2" s="3" t="s">
        <v>42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x14ac:dyDescent="0.25">
      <c r="A3"/>
      <c r="B3"/>
      <c r="D3" s="4"/>
      <c r="K3" s="5"/>
      <c r="L3" s="6" t="s">
        <v>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15" customHeight="1" x14ac:dyDescent="0.25">
      <c r="A4"/>
      <c r="B4"/>
      <c r="C4" s="7"/>
      <c r="D4" s="8"/>
      <c r="E4" s="9"/>
      <c r="F4" s="96"/>
      <c r="G4" s="96"/>
      <c r="H4" s="96"/>
      <c r="I4" s="96"/>
      <c r="J4" s="96"/>
      <c r="K4" s="9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A5"/>
      <c r="B5"/>
      <c r="D5" s="11" t="s">
        <v>123</v>
      </c>
      <c r="G5" s="99" t="s">
        <v>43</v>
      </c>
      <c r="H5" s="99"/>
      <c r="I5" s="99"/>
      <c r="J5" s="99"/>
      <c r="K5" s="99"/>
      <c r="L5" s="99"/>
      <c r="M5" s="13"/>
      <c r="N5" s="1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x14ac:dyDescent="0.25">
      <c r="A6"/>
      <c r="B6"/>
      <c r="C6" s="14"/>
      <c r="D6" s="15"/>
      <c r="E6" s="15"/>
      <c r="F6" s="14"/>
      <c r="G6" s="14"/>
      <c r="H6" s="12"/>
      <c r="I6" s="12"/>
      <c r="J6" s="12"/>
      <c r="K6" s="12"/>
      <c r="L6" s="13"/>
      <c r="M6" s="13"/>
      <c r="N6" s="1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ht="34.5" customHeight="1" x14ac:dyDescent="0.25">
      <c r="A7"/>
      <c r="B7"/>
      <c r="C7" s="83" t="s">
        <v>1</v>
      </c>
      <c r="D7" s="80" t="s">
        <v>2</v>
      </c>
      <c r="E7" s="80" t="s">
        <v>3</v>
      </c>
      <c r="F7" s="80" t="s">
        <v>4</v>
      </c>
      <c r="G7" s="80" t="s">
        <v>5</v>
      </c>
      <c r="H7" s="80" t="s">
        <v>6</v>
      </c>
      <c r="I7" s="80" t="s">
        <v>7</v>
      </c>
      <c r="J7" s="80" t="s">
        <v>8</v>
      </c>
      <c r="K7" s="80" t="s">
        <v>9</v>
      </c>
      <c r="L7" s="80" t="s">
        <v>7</v>
      </c>
      <c r="M7" s="80" t="s">
        <v>10</v>
      </c>
      <c r="N7" s="74" t="s">
        <v>11</v>
      </c>
      <c r="O7" s="80" t="s">
        <v>58</v>
      </c>
      <c r="P7" s="13"/>
      <c r="Q7" s="13"/>
      <c r="R7" s="13"/>
      <c r="S7" s="1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25">
      <c r="A8"/>
      <c r="B8"/>
      <c r="C8" s="83">
        <v>1</v>
      </c>
      <c r="D8" s="18">
        <v>2</v>
      </c>
      <c r="E8" s="83">
        <v>3</v>
      </c>
      <c r="F8" s="83">
        <v>4</v>
      </c>
      <c r="G8" s="80">
        <v>5</v>
      </c>
      <c r="H8" s="80">
        <v>6</v>
      </c>
      <c r="I8" s="80">
        <v>7</v>
      </c>
      <c r="J8" s="80">
        <v>8</v>
      </c>
      <c r="K8" s="83">
        <v>9</v>
      </c>
      <c r="L8" s="83">
        <v>10</v>
      </c>
      <c r="M8" s="83">
        <v>11</v>
      </c>
      <c r="N8" s="25">
        <v>12</v>
      </c>
      <c r="O8" s="83">
        <v>13</v>
      </c>
      <c r="P8" s="13"/>
      <c r="Q8" s="13"/>
      <c r="R8" s="13"/>
      <c r="S8" s="1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21" x14ac:dyDescent="0.25">
      <c r="A9"/>
      <c r="B9"/>
      <c r="C9" s="83"/>
      <c r="D9" s="19"/>
      <c r="E9" s="83"/>
      <c r="F9" s="83"/>
      <c r="G9" s="80"/>
      <c r="H9" s="80"/>
      <c r="I9" s="80" t="s">
        <v>12</v>
      </c>
      <c r="J9" s="80" t="s">
        <v>13</v>
      </c>
      <c r="K9" s="80" t="s">
        <v>14</v>
      </c>
      <c r="L9" s="80" t="s">
        <v>15</v>
      </c>
      <c r="M9" s="80" t="s">
        <v>16</v>
      </c>
      <c r="N9" s="25"/>
      <c r="O9" s="83"/>
      <c r="P9" s="72"/>
      <c r="Q9" s="72"/>
      <c r="R9" s="72"/>
      <c r="S9" s="7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33.75" customHeight="1" x14ac:dyDescent="0.25">
      <c r="A10"/>
      <c r="B10"/>
      <c r="C10" s="83">
        <v>1</v>
      </c>
      <c r="D10" s="80" t="s">
        <v>124</v>
      </c>
      <c r="E10" s="80" t="s">
        <v>77</v>
      </c>
      <c r="F10" s="80">
        <v>1800</v>
      </c>
      <c r="G10" s="66"/>
      <c r="H10" s="21">
        <v>0.08</v>
      </c>
      <c r="I10" s="22">
        <f t="shared" ref="I10" si="0">G10*H10</f>
        <v>0</v>
      </c>
      <c r="J10" s="22">
        <f t="shared" ref="J10" si="1">G10+I10</f>
        <v>0</v>
      </c>
      <c r="K10" s="22">
        <f t="shared" ref="K10" si="2">F10*G10</f>
        <v>0</v>
      </c>
      <c r="L10" s="22">
        <f t="shared" ref="L10" si="3">M10-K10</f>
        <v>0</v>
      </c>
      <c r="M10" s="22">
        <f t="shared" ref="M10" si="4">F10*J10</f>
        <v>0</v>
      </c>
      <c r="N10" s="25"/>
      <c r="O10" s="83"/>
      <c r="P10" s="76"/>
      <c r="Q10" s="77"/>
      <c r="R10" s="30"/>
      <c r="S10" s="3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21.75" customHeight="1" x14ac:dyDescent="0.25">
      <c r="A11"/>
      <c r="B11"/>
      <c r="C11" s="28"/>
      <c r="D11" s="8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3"/>
      <c r="P11" s="13"/>
      <c r="Q11" s="13"/>
      <c r="R11" s="13"/>
      <c r="S11" s="1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21" customHeight="1" x14ac:dyDescent="0.25">
      <c r="A12"/>
      <c r="B12"/>
      <c r="C12" s="28"/>
      <c r="D12" s="97"/>
      <c r="E12" s="97"/>
      <c r="F12" s="97"/>
      <c r="G12" s="97"/>
      <c r="H12" s="97"/>
      <c r="I12" s="97"/>
      <c r="J12" s="97"/>
      <c r="K12" s="28"/>
      <c r="L12" s="28"/>
      <c r="M12" s="28"/>
      <c r="N12" s="28"/>
      <c r="O12" s="13"/>
      <c r="P12" s="13"/>
      <c r="Q12" s="13"/>
      <c r="R12" s="13"/>
      <c r="S12" s="1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58.5" customHeight="1" x14ac:dyDescent="0.25">
      <c r="A13"/>
      <c r="B13"/>
      <c r="C13" s="28"/>
      <c r="D13" s="1" t="s">
        <v>35</v>
      </c>
      <c r="P13" s="34"/>
      <c r="Q13" s="34"/>
      <c r="R13" s="34"/>
      <c r="S13" s="3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25">
      <c r="A14"/>
      <c r="B14"/>
      <c r="C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x14ac:dyDescent="0.25">
      <c r="A15"/>
      <c r="B15"/>
      <c r="C15" s="28"/>
      <c r="E15" s="98" t="s">
        <v>36</v>
      </c>
      <c r="F15" s="98"/>
      <c r="G15" s="98"/>
      <c r="H15" s="98"/>
      <c r="I15" s="98"/>
      <c r="J15" s="9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</sheetData>
  <mergeCells count="5">
    <mergeCell ref="C1:D1"/>
    <mergeCell ref="F4:K4"/>
    <mergeCell ref="G5:L5"/>
    <mergeCell ref="D12:J12"/>
    <mergeCell ref="E15:J15"/>
  </mergeCells>
  <pageMargins left="0.7" right="0.7" top="0.75" bottom="0.75" header="0.3" footer="0.3"/>
  <pageSetup paperSize="9" scale="62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Irzwikowska</dc:creator>
  <cp:lastModifiedBy>Agnieszka Irzwikowska</cp:lastModifiedBy>
  <cp:revision>342</cp:revision>
  <cp:lastPrinted>2022-01-25T09:44:08Z</cp:lastPrinted>
  <dcterms:created xsi:type="dcterms:W3CDTF">2006-09-16T00:00:00Z</dcterms:created>
  <dcterms:modified xsi:type="dcterms:W3CDTF">2022-01-25T09:44:19Z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