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NEONATOLOGIA" sheetId="1" r:id="rId1"/>
    <sheet name="ODDZ. GINEKOLOGICZNO - POŁ." sheetId="7" r:id="rId2"/>
    <sheet name="CHIRURGIA" sheetId="6" r:id="rId3"/>
    <sheet name="KARDIOLOGIA" sheetId="5" r:id="rId4"/>
    <sheet name="BLOK OPERACYJNY" sheetId="8" r:id="rId5"/>
    <sheet name="Centralna Sterylizatornia" sheetId="3" r:id="rId6"/>
    <sheet name="INSTALACJE ELEKTRYCZNE " sheetId="9" r:id="rId7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9" l="1"/>
  <c r="H10" i="9" s="1"/>
  <c r="G12" i="9"/>
  <c r="H12" i="9" s="1"/>
  <c r="G8" i="9"/>
  <c r="H8" i="9" s="1"/>
  <c r="G6" i="9"/>
  <c r="H6" i="9" s="1"/>
  <c r="G13" i="9"/>
  <c r="H13" i="9" s="1"/>
  <c r="G11" i="9"/>
  <c r="H11" i="9" s="1"/>
  <c r="G9" i="9"/>
  <c r="H9" i="9" s="1"/>
  <c r="G7" i="9"/>
  <c r="H7" i="9" s="1"/>
  <c r="G5" i="9"/>
  <c r="H19" i="6"/>
  <c r="I19" i="6"/>
  <c r="H35" i="6"/>
  <c r="I35" i="6"/>
  <c r="H35" i="5"/>
  <c r="I35" i="5"/>
  <c r="F54" i="8"/>
  <c r="F55" i="8" s="1"/>
  <c r="F53" i="8"/>
  <c r="I51" i="8"/>
  <c r="I52" i="8" s="1"/>
  <c r="H51" i="8"/>
  <c r="I50" i="8"/>
  <c r="G50" i="8"/>
  <c r="G52" i="8" s="1"/>
  <c r="I49" i="8"/>
  <c r="H49" i="8"/>
  <c r="I48" i="8"/>
  <c r="H48" i="8"/>
  <c r="I47" i="8"/>
  <c r="H47" i="8"/>
  <c r="I46" i="8"/>
  <c r="H46" i="8"/>
  <c r="I45" i="8"/>
  <c r="H45" i="8"/>
  <c r="I44" i="8"/>
  <c r="H44" i="8"/>
  <c r="I43" i="8"/>
  <c r="H43" i="8"/>
  <c r="I42" i="8"/>
  <c r="H42" i="8"/>
  <c r="I41" i="8"/>
  <c r="H41" i="8"/>
  <c r="I40" i="8"/>
  <c r="H40" i="8"/>
  <c r="I39" i="8"/>
  <c r="H39" i="8"/>
  <c r="I38" i="8"/>
  <c r="H38" i="8"/>
  <c r="I37" i="8"/>
  <c r="H37" i="8"/>
  <c r="I36" i="8"/>
  <c r="H36" i="8"/>
  <c r="I35" i="8"/>
  <c r="H35" i="8"/>
  <c r="I34" i="8"/>
  <c r="H34" i="8"/>
  <c r="I33" i="8"/>
  <c r="H33" i="8"/>
  <c r="I32" i="8"/>
  <c r="H32" i="8"/>
  <c r="I31" i="8"/>
  <c r="H31" i="8"/>
  <c r="I30" i="8"/>
  <c r="H30" i="8"/>
  <c r="I29" i="8"/>
  <c r="H29" i="8"/>
  <c r="I28" i="8"/>
  <c r="H28" i="8"/>
  <c r="I27" i="8"/>
  <c r="H27" i="8"/>
  <c r="I26" i="8"/>
  <c r="H26" i="8"/>
  <c r="I25" i="8"/>
  <c r="H25" i="8"/>
  <c r="I24" i="8"/>
  <c r="H24" i="8"/>
  <c r="I23" i="8"/>
  <c r="H23" i="8"/>
  <c r="I22" i="8"/>
  <c r="H22" i="8"/>
  <c r="I21" i="8"/>
  <c r="H21" i="8"/>
  <c r="I20" i="8"/>
  <c r="H20" i="8"/>
  <c r="I19" i="8"/>
  <c r="H19" i="8"/>
  <c r="I18" i="8"/>
  <c r="H18" i="8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G22" i="3"/>
  <c r="H22" i="3"/>
  <c r="H17" i="3"/>
  <c r="H16" i="3"/>
  <c r="G19" i="7"/>
  <c r="H19" i="7"/>
  <c r="I13" i="5"/>
  <c r="I14" i="5"/>
  <c r="H19" i="5"/>
  <c r="I19" i="5"/>
  <c r="H16" i="1"/>
  <c r="I16" i="1"/>
  <c r="H23" i="1"/>
  <c r="I23" i="1"/>
  <c r="H42" i="1"/>
  <c r="I42" i="1"/>
  <c r="I13" i="6"/>
  <c r="I14" i="6"/>
  <c r="H14" i="6"/>
  <c r="H13" i="6"/>
  <c r="H14" i="5"/>
  <c r="H13" i="5"/>
  <c r="G14" i="7"/>
  <c r="H14" i="7"/>
  <c r="H42" i="7"/>
  <c r="G42" i="7"/>
  <c r="H41" i="7"/>
  <c r="G41" i="7"/>
  <c r="H40" i="7"/>
  <c r="G40" i="7"/>
  <c r="H39" i="7"/>
  <c r="G39" i="7"/>
  <c r="H38" i="7"/>
  <c r="G38" i="7"/>
  <c r="H37" i="7"/>
  <c r="G37" i="7"/>
  <c r="H36" i="7"/>
  <c r="G36" i="7"/>
  <c r="H35" i="7"/>
  <c r="G35" i="7"/>
  <c r="H34" i="7"/>
  <c r="G34" i="7"/>
  <c r="H33" i="7"/>
  <c r="G33" i="7"/>
  <c r="H32" i="7"/>
  <c r="G32" i="7"/>
  <c r="H31" i="7"/>
  <c r="G31" i="7"/>
  <c r="H30" i="7"/>
  <c r="G30" i="7"/>
  <c r="H29" i="7"/>
  <c r="G29" i="7"/>
  <c r="H28" i="7"/>
  <c r="G28" i="7"/>
  <c r="H27" i="7"/>
  <c r="G27" i="7"/>
  <c r="H26" i="7"/>
  <c r="G26" i="7"/>
  <c r="H25" i="7"/>
  <c r="G25" i="7"/>
  <c r="H24" i="7"/>
  <c r="G24" i="7"/>
  <c r="H23" i="7"/>
  <c r="G23" i="7"/>
  <c r="H22" i="7"/>
  <c r="G22" i="7"/>
  <c r="H21" i="7"/>
  <c r="G21" i="7"/>
  <c r="H20" i="7"/>
  <c r="G20" i="7"/>
  <c r="H18" i="7"/>
  <c r="G18" i="7"/>
  <c r="H17" i="7"/>
  <c r="G17" i="7"/>
  <c r="H16" i="7"/>
  <c r="G16" i="7"/>
  <c r="H15" i="7"/>
  <c r="G15" i="7"/>
  <c r="H13" i="7"/>
  <c r="G13" i="7"/>
  <c r="H12" i="7"/>
  <c r="G12" i="7"/>
  <c r="H11" i="7"/>
  <c r="G11" i="7"/>
  <c r="H10" i="7"/>
  <c r="G10" i="7"/>
  <c r="H9" i="7"/>
  <c r="G9" i="7"/>
  <c r="H8" i="7"/>
  <c r="G8" i="7"/>
  <c r="H7" i="7"/>
  <c r="G7" i="7"/>
  <c r="F48" i="6"/>
  <c r="F47" i="6"/>
  <c r="I45" i="6"/>
  <c r="H45" i="6"/>
  <c r="I44" i="6"/>
  <c r="G44" i="6"/>
  <c r="G46" i="6" s="1"/>
  <c r="I43" i="6"/>
  <c r="H43" i="6"/>
  <c r="I42" i="6"/>
  <c r="H42" i="6"/>
  <c r="I41" i="6"/>
  <c r="H41" i="6"/>
  <c r="I40" i="6"/>
  <c r="H40" i="6"/>
  <c r="I39" i="6"/>
  <c r="H39" i="6"/>
  <c r="I38" i="6"/>
  <c r="H38" i="6"/>
  <c r="I37" i="6"/>
  <c r="H37" i="6"/>
  <c r="I36" i="6"/>
  <c r="H36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18" i="6"/>
  <c r="H18" i="6"/>
  <c r="I17" i="6"/>
  <c r="H17" i="6"/>
  <c r="I16" i="6"/>
  <c r="H16" i="6"/>
  <c r="I15" i="6"/>
  <c r="H15" i="6"/>
  <c r="I12" i="6"/>
  <c r="H12" i="6"/>
  <c r="I11" i="6"/>
  <c r="H11" i="6"/>
  <c r="I10" i="6"/>
  <c r="H10" i="6"/>
  <c r="I9" i="6"/>
  <c r="H9" i="6"/>
  <c r="I8" i="6"/>
  <c r="H8" i="6"/>
  <c r="I7" i="6"/>
  <c r="H7" i="6"/>
  <c r="F48" i="5"/>
  <c r="F47" i="5"/>
  <c r="I45" i="5"/>
  <c r="H45" i="5"/>
  <c r="I44" i="5"/>
  <c r="G44" i="5"/>
  <c r="G46" i="5" s="1"/>
  <c r="I43" i="5"/>
  <c r="H43" i="5"/>
  <c r="I42" i="5"/>
  <c r="H42" i="5"/>
  <c r="I41" i="5"/>
  <c r="H41" i="5"/>
  <c r="I40" i="5"/>
  <c r="H40" i="5"/>
  <c r="I39" i="5"/>
  <c r="H39" i="5"/>
  <c r="I38" i="5"/>
  <c r="H38" i="5"/>
  <c r="I37" i="5"/>
  <c r="H37" i="5"/>
  <c r="I36" i="5"/>
  <c r="H36" i="5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8" i="5"/>
  <c r="H18" i="5"/>
  <c r="I17" i="5"/>
  <c r="H17" i="5"/>
  <c r="I16" i="5"/>
  <c r="H16" i="5"/>
  <c r="I15" i="5"/>
  <c r="H15" i="5"/>
  <c r="I12" i="5"/>
  <c r="H12" i="5"/>
  <c r="I11" i="5"/>
  <c r="H11" i="5"/>
  <c r="I10" i="5"/>
  <c r="H10" i="5"/>
  <c r="I9" i="5"/>
  <c r="H9" i="5"/>
  <c r="I8" i="5"/>
  <c r="H8" i="5"/>
  <c r="I7" i="5"/>
  <c r="H7" i="5"/>
  <c r="G19" i="3"/>
  <c r="H19" i="3"/>
  <c r="H47" i="3"/>
  <c r="G47" i="3"/>
  <c r="H46" i="3"/>
  <c r="G46" i="3"/>
  <c r="H45" i="3"/>
  <c r="G45" i="3"/>
  <c r="H44" i="3"/>
  <c r="G44" i="3"/>
  <c r="H43" i="3"/>
  <c r="G43" i="3"/>
  <c r="H42" i="3"/>
  <c r="G42" i="3"/>
  <c r="G41" i="3"/>
  <c r="H40" i="3"/>
  <c r="G40" i="3"/>
  <c r="H39" i="3"/>
  <c r="G39" i="3"/>
  <c r="H38" i="3"/>
  <c r="H37" i="3"/>
  <c r="G37" i="3"/>
  <c r="H36" i="3"/>
  <c r="G36" i="3"/>
  <c r="H35" i="3"/>
  <c r="G35" i="3"/>
  <c r="H34" i="3"/>
  <c r="G34" i="3"/>
  <c r="F33" i="3"/>
  <c r="H33" i="3" s="1"/>
  <c r="H32" i="3"/>
  <c r="G32" i="3"/>
  <c r="H31" i="3"/>
  <c r="G31" i="3"/>
  <c r="F30" i="3"/>
  <c r="H30" i="3" s="1"/>
  <c r="H29" i="3"/>
  <c r="G29" i="3"/>
  <c r="H28" i="3"/>
  <c r="G28" i="3"/>
  <c r="F27" i="3"/>
  <c r="G27" i="3" s="1"/>
  <c r="H26" i="3"/>
  <c r="G26" i="3"/>
  <c r="H25" i="3"/>
  <c r="G25" i="3"/>
  <c r="F24" i="3"/>
  <c r="H24" i="3" s="1"/>
  <c r="H21" i="3"/>
  <c r="G21" i="3"/>
  <c r="H20" i="3"/>
  <c r="G20" i="3"/>
  <c r="H18" i="3"/>
  <c r="G18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F8" i="3"/>
  <c r="H8" i="3" s="1"/>
  <c r="H20" i="1"/>
  <c r="I20" i="1"/>
  <c r="F54" i="1"/>
  <c r="I52" i="1"/>
  <c r="H52" i="1"/>
  <c r="I51" i="1"/>
  <c r="G51" i="1"/>
  <c r="G53" i="1" s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H43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I30" i="1"/>
  <c r="H30" i="1"/>
  <c r="I29" i="1"/>
  <c r="H29" i="1"/>
  <c r="H28" i="1"/>
  <c r="I27" i="1"/>
  <c r="H27" i="1"/>
  <c r="I26" i="1"/>
  <c r="H26" i="1"/>
  <c r="I25" i="1"/>
  <c r="H25" i="1"/>
  <c r="I22" i="1"/>
  <c r="H22" i="1"/>
  <c r="I21" i="1"/>
  <c r="H21" i="1"/>
  <c r="I19" i="1"/>
  <c r="H19" i="1"/>
  <c r="I18" i="1"/>
  <c r="H18" i="1"/>
  <c r="I17" i="1"/>
  <c r="H17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52" i="8" l="1"/>
  <c r="I46" i="6"/>
  <c r="H5" i="9"/>
  <c r="F49" i="6"/>
  <c r="H46" i="6"/>
  <c r="F49" i="5"/>
  <c r="I46" i="5"/>
  <c r="H46" i="5"/>
  <c r="H23" i="3"/>
  <c r="H27" i="3"/>
  <c r="G24" i="3"/>
  <c r="G30" i="3"/>
  <c r="H41" i="3"/>
  <c r="G8" i="3"/>
  <c r="G38" i="3"/>
  <c r="G33" i="3"/>
  <c r="I28" i="1"/>
  <c r="I43" i="1"/>
  <c r="H8" i="1"/>
  <c r="H31" i="1"/>
  <c r="G23" i="3" l="1"/>
  <c r="I24" i="1"/>
  <c r="I53" i="1" s="1"/>
  <c r="H24" i="1"/>
  <c r="H53" i="1" s="1"/>
  <c r="F55" i="1" l="1"/>
  <c r="F56" i="1" l="1"/>
</calcChain>
</file>

<file path=xl/sharedStrings.xml><?xml version="1.0" encoding="utf-8"?>
<sst xmlns="http://schemas.openxmlformats.org/spreadsheetml/2006/main" count="611" uniqueCount="117">
  <si>
    <t>Opis</t>
  </si>
  <si>
    <t>jm</t>
  </si>
  <si>
    <t>ilość</t>
  </si>
  <si>
    <t>Cena netto</t>
  </si>
  <si>
    <t>VAT</t>
  </si>
  <si>
    <t>Cena brutto</t>
  </si>
  <si>
    <t>vat</t>
  </si>
  <si>
    <t xml:space="preserve"> A. roboty budowlane:</t>
  </si>
  <si>
    <t>kpl</t>
  </si>
  <si>
    <t>1. robory rozbiórkowe</t>
  </si>
  <si>
    <t>2. stan surowy</t>
  </si>
  <si>
    <t xml:space="preserve">3. tynki </t>
  </si>
  <si>
    <t>4. wylewki</t>
  </si>
  <si>
    <t>5a. Stolarka - dostawa</t>
  </si>
  <si>
    <t>5b. Stolarka -montaż</t>
  </si>
  <si>
    <t>6. okładziny ścienne PCV</t>
  </si>
  <si>
    <t>B. prace instalacyjne:</t>
  </si>
  <si>
    <t>1. instalacja wodno-kanalizacyjna</t>
  </si>
  <si>
    <t>1a. instalacja wodno-kanalizacyjna - rurociągi</t>
  </si>
  <si>
    <t>1b. instalacja wodno-kanalizacyjna - biały montaż</t>
  </si>
  <si>
    <t>2. instalacja centralnego ogrzewania</t>
  </si>
  <si>
    <t>2a. instalacja centralnego ogrzewania - rurociągi</t>
  </si>
  <si>
    <t>2b. instalacja centralnego ogrzewania - urządzenia</t>
  </si>
  <si>
    <t>3. instalacja wentylacji mechanicznej</t>
  </si>
  <si>
    <t>3a. Instalacja wentylacji mechanicznej- kanały</t>
  </si>
  <si>
    <t>3b. Instalacja wentylacji mechanicznej - centrale wentylacjne</t>
  </si>
  <si>
    <t>4. instalacja klimatyzacji</t>
  </si>
  <si>
    <t>4a Instalacja klimatylacji - rurociągi</t>
  </si>
  <si>
    <t>4b Instalacja klimatylacji - montaż urządzeń</t>
  </si>
  <si>
    <t>5. instalacja gazów medycznych</t>
  </si>
  <si>
    <t>6. instalacja sanit. Ppoż.</t>
  </si>
  <si>
    <t>7. instalacja elektryczna</t>
  </si>
  <si>
    <t>7a. Instalacja elektryczna - okablowanie</t>
  </si>
  <si>
    <t>7b. instalacja elektryczna - urządzenia</t>
  </si>
  <si>
    <t>8. instalacja sieci okablowania strukturalnego wraz z dedykowaną instalacją elektryczną</t>
  </si>
  <si>
    <t>8a. instalacja sieci okablowania strukturalnego wraz z dedykowaną instalacją elektryczną - okablowanie</t>
  </si>
  <si>
    <t>8b. instalacja sieci okablowania strukturalnego wraz z dedykowaną instalacją elektryczną - urządzenia</t>
  </si>
  <si>
    <t>9. instalacja telefoniczna</t>
  </si>
  <si>
    <t>10. instalacja monitoringu pacjentów</t>
  </si>
  <si>
    <t>11. instalacja sygnalizacji ppoż</t>
  </si>
  <si>
    <t>12. instalacja systemu kontroli dostępu</t>
  </si>
  <si>
    <t>13. instalacja ELEKTRYCZNA NOWE WLZ</t>
  </si>
  <si>
    <t>C1. wyposażenie 8% VAT panele mosty</t>
  </si>
  <si>
    <t>C2. wyposażenie 23% VAT</t>
  </si>
  <si>
    <t>podatek VAT 8%</t>
  </si>
  <si>
    <t>podatek VAT 23%</t>
  </si>
  <si>
    <t>Razem Cena Brutto</t>
  </si>
  <si>
    <t>razem</t>
  </si>
  <si>
    <t>8. Malowanie ścian i sufitów</t>
  </si>
  <si>
    <t>9. posadzki PCV z warstwami wyrównawczymi</t>
  </si>
  <si>
    <t>10. Sufity podwieszane</t>
  </si>
  <si>
    <t>CENTRALNA STERYLIZATORNIA</t>
  </si>
  <si>
    <t>4b Instalacja klimatylacji - centrale klimatyzacyjne</t>
  </si>
  <si>
    <t>6. okładziny ścienne PŁYTKI GRESOWE</t>
  </si>
  <si>
    <t>10. instalacja sygnalizacji ppoż</t>
  </si>
  <si>
    <t>11. instalacja systemu kontroli dostępu</t>
  </si>
  <si>
    <t xml:space="preserve">                      RAZEM cena netto </t>
  </si>
  <si>
    <t>VAT  23%</t>
  </si>
  <si>
    <t>3a. Stolarka - dostawa</t>
  </si>
  <si>
    <t>3b. Stolarka -montaż</t>
  </si>
  <si>
    <t>4. okładziny ścienne PCV</t>
  </si>
  <si>
    <t>3. instalacja klimatyzacji</t>
  </si>
  <si>
    <t>3a Instalacja klimatylacji - rurociągi</t>
  </si>
  <si>
    <t>3b Instalacja klimatylacji - montaż urządzeń</t>
  </si>
  <si>
    <t>4. instalacja gazów medycznych</t>
  </si>
  <si>
    <t>5. instalacja sanit. Ppoż.</t>
  </si>
  <si>
    <t>6. instalacja elektryczna</t>
  </si>
  <si>
    <t>6a. Instalacja elektryczna - okablowanie</t>
  </si>
  <si>
    <t>6b. instalacja elektryczna - urządzenia</t>
  </si>
  <si>
    <t>7. instalacja sieci okablowania strukturalnego wraz z dedykowaną instalacją elektryczną</t>
  </si>
  <si>
    <t>7a. instalacja sieci okablowania strukturalnego wraz z dedykowaną instalacją elektryczną - okablowanie</t>
  </si>
  <si>
    <t>7b. instalacja sieci okablowania strukturalnego wraz z dedykowaną instalacją elektryczną - urządzenia</t>
  </si>
  <si>
    <t>8. instalacja telefoniczna</t>
  </si>
  <si>
    <t>9. instalacja monitoringu pacjentów</t>
  </si>
  <si>
    <t>12. instalacja ELEKTRYCZNA NOWE WLZ</t>
  </si>
  <si>
    <t xml:space="preserve"> vat 23%</t>
  </si>
  <si>
    <t>1. robory rozbiórkowe i demontażowe</t>
  </si>
  <si>
    <t xml:space="preserve">5. Dostawa  płyt akrylo – żywicznych </t>
  </si>
  <si>
    <t>6. Montaż płyt akrylo – żywicznych za pomocą kleju</t>
  </si>
  <si>
    <t>7. Gładzie gipsowe - naprawa ścian i sufitów</t>
  </si>
  <si>
    <t>7. Gładzie gipsowe-naprawa ścian i sufitów</t>
  </si>
  <si>
    <t>7c.Instalacja elektryczna  - sieć IT</t>
  </si>
  <si>
    <t>11. Prace porządkowe</t>
  </si>
  <si>
    <t xml:space="preserve">7. Dostawa  płyt akrylo – żywicznych </t>
  </si>
  <si>
    <t>8.montaż  płyt akrylo – żywicznych za pomocą kleju</t>
  </si>
  <si>
    <t>9. montaż płyt akrylo – żywicznych z NADRUKIEM za pomocą kleju</t>
  </si>
  <si>
    <t>10. Gładzie gipsowe</t>
  </si>
  <si>
    <t>11. Malowanie ścian i sufitów</t>
  </si>
  <si>
    <t>12. posadzki PCV z warstwami wyrównawczymi</t>
  </si>
  <si>
    <t>13. Sufity podwieszane</t>
  </si>
  <si>
    <t>14. Prace porządkowe</t>
  </si>
  <si>
    <t>8. Montaż płyt akrylo – żywicznych za pomocą kleju</t>
  </si>
  <si>
    <t>9. Gładzie gipsowe</t>
  </si>
  <si>
    <t>10.Malowanie ścian i sufitów</t>
  </si>
  <si>
    <t>11. posadzki PCV z warstwami wyrównawczymi</t>
  </si>
  <si>
    <t>12. sufity podwieszane</t>
  </si>
  <si>
    <t>13. Prace porządkowe</t>
  </si>
  <si>
    <t>6c.Instalacja elektryczna -sieć IT</t>
  </si>
  <si>
    <t>6c.instalacja elektryczna - sieć IT</t>
  </si>
  <si>
    <t>PRACE INSTALACJI ELEKTRYCZNYCH</t>
  </si>
  <si>
    <t xml:space="preserve">Remont pomieszczenia pod UPS </t>
  </si>
  <si>
    <t>warość netto</t>
  </si>
  <si>
    <t>vat 23%</t>
  </si>
  <si>
    <t>wartosć brutto</t>
  </si>
  <si>
    <t>Zasilania roździelni w seg. A  z roz.głównej</t>
  </si>
  <si>
    <t>Zasilania roździelni w seg. C z roz.głównej</t>
  </si>
  <si>
    <t xml:space="preserve">Rozbudowa roździelni w seg. A </t>
  </si>
  <si>
    <t>Rozbudowa roździelni w seg. C</t>
  </si>
  <si>
    <t xml:space="preserve">Nowe WLZ na oddziały do zasilenia sieci IT  </t>
  </si>
  <si>
    <t xml:space="preserve">Dostawa UPS-a  medycznego do zasilania sieci IT </t>
  </si>
  <si>
    <t xml:space="preserve">Montaż i uruchomienie UPS-a  medycznego do zasilania sieci IT </t>
  </si>
  <si>
    <t>Nowe WLZ  do zasilenia UPS-a medycznego</t>
  </si>
  <si>
    <t>Kosztorys uproszczony</t>
  </si>
  <si>
    <t>……………………………………………………………</t>
  </si>
  <si>
    <t>(podpis Wykonawcy)</t>
  </si>
  <si>
    <t>Szpital Powiatowy w Zawierciu realizuje projekt dofinansowany z Funduszy Europejskich pn.”Poprawa jakości i dostępności do świadczeń zdrowotnych poprzez modernizację i doposażenie Szpitala Powiatowego w Zawierciu” w ramach Regionalnego Programu Operacyjnego Województwa Śląskiego na lata 2014-2020 dla osi priorytetowej: X. Rewitalizacja oraz infrastruktura społeczna i zdrowotna dla działania: 10.1. Infrastruktura ochrony zdrowia</t>
  </si>
  <si>
    <t>Załącznik nr 9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</si>
</sst>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i/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10"/>
      <color rgb="FFFF0000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1" fillId="0" borderId="0"/>
  </cellStyleXfs>
  <cellXfs count="169">
    <xf numFmtId="0" fontId="0" fillId="0" borderId="0" xfId="0"/>
    <xf numFmtId="0" fontId="5" fillId="2" borderId="1" xfId="3" applyFont="1" applyFill="1" applyBorder="1"/>
    <xf numFmtId="0" fontId="2" fillId="2" borderId="1" xfId="3" applyFill="1" applyBorder="1" applyAlignment="1">
      <alignment horizontal="center" vertical="center"/>
    </xf>
    <xf numFmtId="44" fontId="2" fillId="2" borderId="1" xfId="1" applyFont="1" applyFill="1" applyBorder="1" applyAlignment="1">
      <alignment vertical="center"/>
    </xf>
    <xf numFmtId="9" fontId="2" fillId="2" borderId="1" xfId="2" applyFont="1" applyFill="1" applyBorder="1" applyAlignment="1">
      <alignment horizontal="center" vertical="center"/>
    </xf>
    <xf numFmtId="0" fontId="1" fillId="0" borderId="2" xfId="3" applyFont="1" applyBorder="1" applyAlignment="1">
      <alignment horizontal="center" vertical="center" textRotation="90"/>
    </xf>
    <xf numFmtId="0" fontId="1" fillId="0" borderId="6" xfId="3" applyFont="1" applyBorder="1" applyAlignment="1">
      <alignment horizontal="center" vertical="center" textRotation="90"/>
    </xf>
    <xf numFmtId="9" fontId="7" fillId="0" borderId="7" xfId="3" applyNumberFormat="1" applyFont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/>
    </xf>
    <xf numFmtId="9" fontId="7" fillId="3" borderId="9" xfId="2" applyFont="1" applyFill="1" applyBorder="1" applyAlignment="1">
      <alignment horizontal="center" vertical="center"/>
    </xf>
    <xf numFmtId="0" fontId="8" fillId="3" borderId="12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9" fontId="7" fillId="4" borderId="9" xfId="2" applyFont="1" applyFill="1" applyBorder="1" applyAlignment="1">
      <alignment horizontal="center" vertical="center"/>
    </xf>
    <xf numFmtId="0" fontId="8" fillId="4" borderId="15" xfId="3" applyFont="1" applyFill="1" applyBorder="1" applyAlignment="1">
      <alignment horizontal="center" vertical="center"/>
    </xf>
    <xf numFmtId="0" fontId="9" fillId="4" borderId="15" xfId="3" applyFont="1" applyFill="1" applyBorder="1" applyAlignment="1">
      <alignment horizontal="right" vertical="center"/>
    </xf>
    <xf numFmtId="0" fontId="10" fillId="4" borderId="15" xfId="3" applyFont="1" applyFill="1" applyBorder="1" applyAlignment="1">
      <alignment horizontal="center" vertical="center" wrapText="1"/>
    </xf>
    <xf numFmtId="0" fontId="8" fillId="4" borderId="15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right" vertical="center" wrapText="1"/>
    </xf>
    <xf numFmtId="0" fontId="3" fillId="4" borderId="18" xfId="3" applyFont="1" applyFill="1" applyBorder="1" applyAlignment="1">
      <alignment horizontal="center" vertical="center"/>
    </xf>
    <xf numFmtId="9" fontId="11" fillId="4" borderId="9" xfId="2" applyFont="1" applyFill="1" applyBorder="1" applyAlignment="1">
      <alignment horizontal="center" vertical="center"/>
    </xf>
    <xf numFmtId="0" fontId="4" fillId="5" borderId="20" xfId="3" applyFont="1" applyFill="1" applyBorder="1" applyAlignment="1">
      <alignment horizontal="center" vertical="center"/>
    </xf>
    <xf numFmtId="0" fontId="4" fillId="5" borderId="7" xfId="3" applyFont="1" applyFill="1" applyBorder="1" applyAlignment="1">
      <alignment horizontal="center" vertical="center"/>
    </xf>
    <xf numFmtId="0" fontId="4" fillId="5" borderId="21" xfId="3" applyFont="1" applyFill="1" applyBorder="1" applyAlignment="1">
      <alignment horizontal="center" vertical="center"/>
    </xf>
    <xf numFmtId="9" fontId="4" fillId="5" borderId="7" xfId="2" applyFont="1" applyFill="1" applyBorder="1" applyAlignment="1">
      <alignment horizontal="center" vertical="center"/>
    </xf>
    <xf numFmtId="0" fontId="4" fillId="6" borderId="7" xfId="3" applyFont="1" applyFill="1" applyBorder="1" applyAlignment="1">
      <alignment horizontal="center" vertical="center"/>
    </xf>
    <xf numFmtId="9" fontId="7" fillId="6" borderId="9" xfId="2" applyFont="1" applyFill="1" applyBorder="1" applyAlignment="1">
      <alignment horizontal="center" vertical="center"/>
    </xf>
    <xf numFmtId="0" fontId="0" fillId="0" borderId="1" xfId="0" applyBorder="1"/>
    <xf numFmtId="0" fontId="8" fillId="3" borderId="12" xfId="3" applyFont="1" applyFill="1" applyBorder="1" applyAlignment="1">
      <alignment horizontal="center" vertical="center" wrapText="1"/>
    </xf>
    <xf numFmtId="0" fontId="5" fillId="2" borderId="1" xfId="4" applyFont="1" applyFill="1" applyBorder="1"/>
    <xf numFmtId="0" fontId="1" fillId="2" borderId="1" xfId="4" applyFill="1" applyBorder="1" applyAlignment="1">
      <alignment horizontal="center" vertical="center"/>
    </xf>
    <xf numFmtId="44" fontId="1" fillId="2" borderId="1" xfId="1" applyFont="1" applyFill="1" applyBorder="1" applyAlignment="1">
      <alignment vertical="center"/>
    </xf>
    <xf numFmtId="0" fontId="1" fillId="0" borderId="2" xfId="4" applyBorder="1" applyAlignment="1">
      <alignment horizontal="center" vertical="center" textRotation="90"/>
    </xf>
    <xf numFmtId="0" fontId="1" fillId="0" borderId="6" xfId="4" applyBorder="1" applyAlignment="1">
      <alignment horizontal="center" vertical="center" textRotation="90"/>
    </xf>
    <xf numFmtId="0" fontId="7" fillId="3" borderId="9" xfId="4" applyFont="1" applyFill="1" applyBorder="1" applyAlignment="1">
      <alignment horizontal="center" vertical="center"/>
    </xf>
    <xf numFmtId="0" fontId="8" fillId="3" borderId="12" xfId="4" applyFont="1" applyFill="1" applyBorder="1" applyAlignment="1">
      <alignment horizontal="center" vertical="center"/>
    </xf>
    <xf numFmtId="0" fontId="8" fillId="3" borderId="5" xfId="4" applyFont="1" applyFill="1" applyBorder="1" applyAlignment="1">
      <alignment horizontal="center" vertical="center"/>
    </xf>
    <xf numFmtId="0" fontId="8" fillId="4" borderId="15" xfId="4" applyFont="1" applyFill="1" applyBorder="1" applyAlignment="1">
      <alignment horizontal="center" vertical="center"/>
    </xf>
    <xf numFmtId="0" fontId="9" fillId="4" borderId="15" xfId="4" applyFont="1" applyFill="1" applyBorder="1" applyAlignment="1">
      <alignment horizontal="right" vertical="center"/>
    </xf>
    <xf numFmtId="0" fontId="10" fillId="4" borderId="15" xfId="4" applyFont="1" applyFill="1" applyBorder="1" applyAlignment="1">
      <alignment horizontal="center" vertical="center" wrapText="1"/>
    </xf>
    <xf numFmtId="0" fontId="8" fillId="4" borderId="15" xfId="4" applyFont="1" applyFill="1" applyBorder="1" applyAlignment="1">
      <alignment horizontal="center" vertical="center" wrapText="1"/>
    </xf>
    <xf numFmtId="0" fontId="9" fillId="4" borderId="15" xfId="4" applyFont="1" applyFill="1" applyBorder="1" applyAlignment="1">
      <alignment horizontal="right" vertical="center" wrapText="1"/>
    </xf>
    <xf numFmtId="0" fontId="3" fillId="4" borderId="18" xfId="4" applyFont="1" applyFill="1" applyBorder="1" applyAlignment="1">
      <alignment horizontal="center" vertical="center"/>
    </xf>
    <xf numFmtId="164" fontId="4" fillId="0" borderId="7" xfId="4" applyNumberFormat="1" applyFont="1" applyBorder="1" applyAlignment="1">
      <alignment horizontal="center" vertical="center"/>
    </xf>
    <xf numFmtId="44" fontId="4" fillId="3" borderId="9" xfId="4" applyNumberFormat="1" applyFont="1" applyFill="1" applyBorder="1" applyAlignment="1">
      <alignment horizontal="center" vertical="center"/>
    </xf>
    <xf numFmtId="44" fontId="4" fillId="4" borderId="9" xfId="4" applyNumberFormat="1" applyFont="1" applyFill="1" applyBorder="1" applyAlignment="1">
      <alignment horizontal="center" vertical="center"/>
    </xf>
    <xf numFmtId="44" fontId="12" fillId="4" borderId="9" xfId="4" applyNumberFormat="1" applyFont="1" applyFill="1" applyBorder="1" applyAlignment="1">
      <alignment horizontal="center" vertical="center"/>
    </xf>
    <xf numFmtId="44" fontId="4" fillId="7" borderId="23" xfId="4" applyNumberFormat="1" applyFont="1" applyFill="1" applyBorder="1" applyAlignment="1">
      <alignment horizontal="center" vertical="center"/>
    </xf>
    <xf numFmtId="44" fontId="1" fillId="0" borderId="7" xfId="4" applyNumberFormat="1" applyBorder="1" applyAlignment="1">
      <alignment horizontal="center" vertical="center"/>
    </xf>
    <xf numFmtId="44" fontId="4" fillId="3" borderId="11" xfId="4" applyNumberFormat="1" applyFont="1" applyFill="1" applyBorder="1" applyAlignment="1">
      <alignment horizontal="center" vertical="center"/>
    </xf>
    <xf numFmtId="44" fontId="1" fillId="3" borderId="11" xfId="4" applyNumberFormat="1" applyFill="1" applyBorder="1" applyAlignment="1">
      <alignment horizontal="center" vertical="center"/>
    </xf>
    <xf numFmtId="44" fontId="1" fillId="3" borderId="12" xfId="4" applyNumberFormat="1" applyFill="1" applyBorder="1" applyAlignment="1">
      <alignment horizontal="center" vertical="center"/>
    </xf>
    <xf numFmtId="44" fontId="1" fillId="4" borderId="17" xfId="4" applyNumberFormat="1" applyFill="1" applyBorder="1" applyAlignment="1">
      <alignment horizontal="center" vertical="center"/>
    </xf>
    <xf numFmtId="44" fontId="1" fillId="4" borderId="15" xfId="4" applyNumberFormat="1" applyFill="1" applyBorder="1" applyAlignment="1">
      <alignment horizontal="center" vertical="center"/>
    </xf>
    <xf numFmtId="44" fontId="3" fillId="4" borderId="17" xfId="4" applyNumberFormat="1" applyFont="1" applyFill="1" applyBorder="1" applyAlignment="1">
      <alignment horizontal="center" vertical="center"/>
    </xf>
    <xf numFmtId="44" fontId="3" fillId="4" borderId="15" xfId="4" applyNumberFormat="1" applyFont="1" applyFill="1" applyBorder="1" applyAlignment="1">
      <alignment horizontal="center" vertical="center"/>
    </xf>
    <xf numFmtId="44" fontId="4" fillId="7" borderId="26" xfId="4" applyNumberFormat="1" applyFont="1" applyFill="1" applyBorder="1" applyAlignment="1">
      <alignment horizontal="center" vertical="center"/>
    </xf>
    <xf numFmtId="44" fontId="4" fillId="7" borderId="25" xfId="4" applyNumberFormat="1" applyFont="1" applyFill="1" applyBorder="1" applyAlignment="1">
      <alignment horizontal="center" vertical="center"/>
    </xf>
    <xf numFmtId="44" fontId="4" fillId="3" borderId="9" xfId="3" applyNumberFormat="1" applyFont="1" applyFill="1" applyBorder="1" applyAlignment="1">
      <alignment horizontal="center" vertical="center"/>
    </xf>
    <xf numFmtId="44" fontId="4" fillId="3" borderId="11" xfId="3" applyNumberFormat="1" applyFont="1" applyFill="1" applyBorder="1" applyAlignment="1">
      <alignment horizontal="center" vertical="center"/>
    </xf>
    <xf numFmtId="44" fontId="1" fillId="3" borderId="11" xfId="3" applyNumberFormat="1" applyFont="1" applyFill="1" applyBorder="1" applyAlignment="1">
      <alignment horizontal="center" vertical="center"/>
    </xf>
    <xf numFmtId="44" fontId="1" fillId="3" borderId="12" xfId="3" applyNumberFormat="1" applyFont="1" applyFill="1" applyBorder="1" applyAlignment="1">
      <alignment horizontal="center" vertical="center"/>
    </xf>
    <xf numFmtId="44" fontId="4" fillId="4" borderId="9" xfId="3" applyNumberFormat="1" applyFont="1" applyFill="1" applyBorder="1" applyAlignment="1">
      <alignment horizontal="center" vertical="center"/>
    </xf>
    <xf numFmtId="44" fontId="4" fillId="4" borderId="14" xfId="3" applyNumberFormat="1" applyFont="1" applyFill="1" applyBorder="1" applyAlignment="1">
      <alignment horizontal="center" vertical="center"/>
    </xf>
    <xf numFmtId="44" fontId="1" fillId="4" borderId="17" xfId="3" applyNumberFormat="1" applyFont="1" applyFill="1" applyBorder="1" applyAlignment="1">
      <alignment horizontal="center" vertical="center"/>
    </xf>
    <xf numFmtId="44" fontId="1" fillId="4" borderId="15" xfId="3" applyNumberFormat="1" applyFont="1" applyFill="1" applyBorder="1" applyAlignment="1">
      <alignment horizontal="center" vertical="center"/>
    </xf>
    <xf numFmtId="44" fontId="12" fillId="4" borderId="9" xfId="3" applyNumberFormat="1" applyFont="1" applyFill="1" applyBorder="1" applyAlignment="1">
      <alignment horizontal="center" vertical="center"/>
    </xf>
    <xf numFmtId="44" fontId="3" fillId="4" borderId="17" xfId="3" applyNumberFormat="1" applyFont="1" applyFill="1" applyBorder="1" applyAlignment="1">
      <alignment horizontal="center" vertical="center"/>
    </xf>
    <xf numFmtId="44" fontId="3" fillId="4" borderId="15" xfId="3" applyNumberFormat="1" applyFont="1" applyFill="1" applyBorder="1" applyAlignment="1">
      <alignment horizontal="center" vertical="center"/>
    </xf>
    <xf numFmtId="44" fontId="4" fillId="7" borderId="23" xfId="3" applyNumberFormat="1" applyFont="1" applyFill="1" applyBorder="1" applyAlignment="1">
      <alignment horizontal="center" vertical="center"/>
    </xf>
    <xf numFmtId="44" fontId="4" fillId="7" borderId="26" xfId="3" applyNumberFormat="1" applyFont="1" applyFill="1" applyBorder="1" applyAlignment="1">
      <alignment horizontal="center" vertical="center"/>
    </xf>
    <xf numFmtId="44" fontId="4" fillId="7" borderId="25" xfId="3" applyNumberFormat="1" applyFont="1" applyFill="1" applyBorder="1" applyAlignment="1">
      <alignment horizontal="center" vertical="center"/>
    </xf>
    <xf numFmtId="44" fontId="1" fillId="0" borderId="6" xfId="3" applyNumberFormat="1" applyFont="1" applyBorder="1" applyAlignment="1">
      <alignment horizontal="center" vertical="center"/>
    </xf>
    <xf numFmtId="44" fontId="1" fillId="0" borderId="7" xfId="3" applyNumberFormat="1" applyFont="1" applyBorder="1" applyAlignment="1">
      <alignment horizontal="center" vertical="center"/>
    </xf>
    <xf numFmtId="44" fontId="4" fillId="0" borderId="7" xfId="3" applyNumberFormat="1" applyFont="1" applyBorder="1" applyAlignment="1">
      <alignment horizontal="center" vertical="center"/>
    </xf>
    <xf numFmtId="44" fontId="4" fillId="3" borderId="10" xfId="3" applyNumberFormat="1" applyFont="1" applyFill="1" applyBorder="1" applyAlignment="1">
      <alignment horizontal="center" vertical="center"/>
    </xf>
    <xf numFmtId="44" fontId="1" fillId="3" borderId="10" xfId="3" applyNumberFormat="1" applyFont="1" applyFill="1" applyBorder="1" applyAlignment="1">
      <alignment horizontal="center" vertical="center"/>
    </xf>
    <xf numFmtId="44" fontId="0" fillId="0" borderId="0" xfId="0" applyNumberFormat="1"/>
    <xf numFmtId="44" fontId="1" fillId="3" borderId="13" xfId="3" applyNumberFormat="1" applyFont="1" applyFill="1" applyBorder="1" applyAlignment="1">
      <alignment horizontal="center" vertical="center"/>
    </xf>
    <xf numFmtId="44" fontId="1" fillId="4" borderId="16" xfId="3" applyNumberFormat="1" applyFont="1" applyFill="1" applyBorder="1" applyAlignment="1">
      <alignment horizontal="center" vertical="center"/>
    </xf>
    <xf numFmtId="44" fontId="3" fillId="4" borderId="19" xfId="3" applyNumberFormat="1" applyFont="1" applyFill="1" applyBorder="1" applyAlignment="1">
      <alignment horizontal="center" vertical="center"/>
    </xf>
    <xf numFmtId="44" fontId="4" fillId="5" borderId="9" xfId="3" applyNumberFormat="1" applyFont="1" applyFill="1" applyBorder="1" applyAlignment="1">
      <alignment horizontal="center" vertical="center"/>
    </xf>
    <xf numFmtId="44" fontId="4" fillId="5" borderId="20" xfId="3" applyNumberFormat="1" applyFont="1" applyFill="1" applyBorder="1" applyAlignment="1">
      <alignment horizontal="center" vertical="center"/>
    </xf>
    <xf numFmtId="44" fontId="1" fillId="5" borderId="22" xfId="3" applyNumberFormat="1" applyFont="1" applyFill="1" applyBorder="1"/>
    <xf numFmtId="44" fontId="4" fillId="5" borderId="21" xfId="3" applyNumberFormat="1" applyFont="1" applyFill="1" applyBorder="1" applyAlignment="1">
      <alignment horizontal="center" vertical="center"/>
    </xf>
    <xf numFmtId="44" fontId="4" fillId="6" borderId="9" xfId="3" applyNumberFormat="1" applyFont="1" applyFill="1" applyBorder="1" applyAlignment="1">
      <alignment horizontal="center" vertical="center"/>
    </xf>
    <xf numFmtId="44" fontId="1" fillId="6" borderId="20" xfId="3" applyNumberFormat="1" applyFont="1" applyFill="1" applyBorder="1"/>
    <xf numFmtId="44" fontId="4" fillId="6" borderId="22" xfId="3" applyNumberFormat="1" applyFont="1" applyFill="1" applyBorder="1" applyAlignment="1">
      <alignment horizontal="center" vertical="center"/>
    </xf>
    <xf numFmtId="44" fontId="4" fillId="6" borderId="7" xfId="3" applyNumberFormat="1" applyFont="1" applyFill="1" applyBorder="1" applyAlignment="1">
      <alignment horizontal="center" vertical="center"/>
    </xf>
    <xf numFmtId="44" fontId="1" fillId="0" borderId="0" xfId="3" applyNumberFormat="1" applyFont="1"/>
    <xf numFmtId="0" fontId="7" fillId="4" borderId="12" xfId="3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/>
    </xf>
    <xf numFmtId="44" fontId="4" fillId="3" borderId="31" xfId="3" applyNumberFormat="1" applyFont="1" applyFill="1" applyBorder="1" applyAlignment="1">
      <alignment horizontal="center" vertical="center"/>
    </xf>
    <xf numFmtId="44" fontId="4" fillId="4" borderId="10" xfId="3" applyNumberFormat="1" applyFont="1" applyFill="1" applyBorder="1" applyAlignment="1">
      <alignment horizontal="center" vertical="center"/>
    </xf>
    <xf numFmtId="44" fontId="1" fillId="3" borderId="1" xfId="3" applyNumberFormat="1" applyFont="1" applyFill="1" applyBorder="1" applyAlignment="1">
      <alignment horizontal="center" vertical="center"/>
    </xf>
    <xf numFmtId="0" fontId="8" fillId="3" borderId="32" xfId="3" applyFont="1" applyFill="1" applyBorder="1" applyAlignment="1">
      <alignment horizontal="center" vertical="center"/>
    </xf>
    <xf numFmtId="0" fontId="8" fillId="3" borderId="17" xfId="3" applyFont="1" applyFill="1" applyBorder="1" applyAlignment="1">
      <alignment horizontal="center" vertical="center"/>
    </xf>
    <xf numFmtId="9" fontId="7" fillId="3" borderId="33" xfId="2" applyFont="1" applyFill="1" applyBorder="1" applyAlignment="1">
      <alignment horizontal="center" vertical="center"/>
    </xf>
    <xf numFmtId="9" fontId="7" fillId="3" borderId="2" xfId="2" applyFont="1" applyFill="1" applyBorder="1" applyAlignment="1">
      <alignment horizontal="center" vertical="center"/>
    </xf>
    <xf numFmtId="44" fontId="4" fillId="3" borderId="2" xfId="3" applyNumberFormat="1" applyFont="1" applyFill="1" applyBorder="1" applyAlignment="1">
      <alignment horizontal="center" vertical="center"/>
    </xf>
    <xf numFmtId="44" fontId="1" fillId="3" borderId="34" xfId="3" applyNumberFormat="1" applyFont="1" applyFill="1" applyBorder="1" applyAlignment="1">
      <alignment horizontal="center" vertical="center"/>
    </xf>
    <xf numFmtId="44" fontId="1" fillId="3" borderId="5" xfId="3" applyNumberFormat="1" applyFont="1" applyFill="1" applyBorder="1" applyAlignment="1">
      <alignment horizontal="center" vertical="center"/>
    </xf>
    <xf numFmtId="9" fontId="7" fillId="4" borderId="12" xfId="2" applyFont="1" applyFill="1" applyBorder="1" applyAlignment="1">
      <alignment horizontal="center" vertical="center"/>
    </xf>
    <xf numFmtId="44" fontId="4" fillId="4" borderId="12" xfId="3" applyNumberFormat="1" applyFont="1" applyFill="1" applyBorder="1" applyAlignment="1">
      <alignment horizontal="center" vertical="center"/>
    </xf>
    <xf numFmtId="44" fontId="4" fillId="4" borderId="11" xfId="3" applyNumberFormat="1" applyFont="1" applyFill="1" applyBorder="1" applyAlignment="1">
      <alignment horizontal="center" vertical="center"/>
    </xf>
    <xf numFmtId="9" fontId="7" fillId="3" borderId="1" xfId="2" applyFont="1" applyFill="1" applyBorder="1" applyAlignment="1">
      <alignment horizontal="center" vertical="center"/>
    </xf>
    <xf numFmtId="44" fontId="4" fillId="3" borderId="1" xfId="3" applyNumberFormat="1" applyFont="1" applyFill="1" applyBorder="1" applyAlignment="1">
      <alignment horizontal="center" vertical="center"/>
    </xf>
    <xf numFmtId="44" fontId="4" fillId="3" borderId="2" xfId="4" applyNumberFormat="1" applyFont="1" applyFill="1" applyBorder="1" applyAlignment="1">
      <alignment horizontal="center" vertical="center"/>
    </xf>
    <xf numFmtId="44" fontId="1" fillId="3" borderId="34" xfId="4" applyNumberFormat="1" applyFill="1" applyBorder="1" applyAlignment="1">
      <alignment horizontal="center" vertical="center"/>
    </xf>
    <xf numFmtId="44" fontId="1" fillId="3" borderId="5" xfId="4" applyNumberFormat="1" applyFill="1" applyBorder="1" applyAlignment="1">
      <alignment horizontal="center" vertical="center"/>
    </xf>
    <xf numFmtId="0" fontId="7" fillId="4" borderId="12" xfId="4" applyFont="1" applyFill="1" applyBorder="1" applyAlignment="1">
      <alignment horizontal="center" vertical="center"/>
    </xf>
    <xf numFmtId="44" fontId="4" fillId="4" borderId="12" xfId="4" applyNumberFormat="1" applyFont="1" applyFill="1" applyBorder="1" applyAlignment="1">
      <alignment horizontal="center" vertical="center"/>
    </xf>
    <xf numFmtId="44" fontId="4" fillId="4" borderId="11" xfId="4" applyNumberFormat="1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/>
    </xf>
    <xf numFmtId="44" fontId="4" fillId="3" borderId="1" xfId="4" applyNumberFormat="1" applyFont="1" applyFill="1" applyBorder="1" applyAlignment="1">
      <alignment horizontal="center" vertical="center"/>
    </xf>
    <xf numFmtId="44" fontId="1" fillId="3" borderId="1" xfId="4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1" xfId="0" applyFont="1" applyBorder="1"/>
    <xf numFmtId="44" fontId="15" fillId="0" borderId="1" xfId="1" applyFont="1" applyBorder="1"/>
    <xf numFmtId="0" fontId="0" fillId="0" borderId="1" xfId="0" applyBorder="1" applyAlignment="1">
      <alignment wrapText="1"/>
    </xf>
    <xf numFmtId="44" fontId="0" fillId="0" borderId="1" xfId="0" applyNumberFormat="1" applyBorder="1"/>
    <xf numFmtId="44" fontId="16" fillId="0" borderId="1" xfId="1" applyFont="1" applyBorder="1"/>
    <xf numFmtId="44" fontId="16" fillId="0" borderId="1" xfId="0" applyNumberFormat="1" applyFont="1" applyBorder="1"/>
    <xf numFmtId="44" fontId="1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0" borderId="2" xfId="3" applyFont="1" applyBorder="1" applyAlignment="1">
      <alignment horizontal="center" vertical="center"/>
    </xf>
    <xf numFmtId="0" fontId="1" fillId="0" borderId="6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/>
    </xf>
    <xf numFmtId="0" fontId="1" fillId="0" borderId="8" xfId="3" applyFont="1" applyBorder="1" applyAlignment="1">
      <alignment horizontal="center" vertical="center"/>
    </xf>
    <xf numFmtId="0" fontId="4" fillId="7" borderId="23" xfId="3" applyFont="1" applyFill="1" applyBorder="1" applyAlignment="1">
      <alignment horizontal="center" vertical="center"/>
    </xf>
    <xf numFmtId="0" fontId="4" fillId="7" borderId="24" xfId="3" applyFont="1" applyFill="1" applyBorder="1" applyAlignment="1">
      <alignment horizontal="center" vertical="center"/>
    </xf>
    <xf numFmtId="0" fontId="4" fillId="7" borderId="25" xfId="3" applyFont="1" applyFill="1" applyBorder="1" applyAlignment="1">
      <alignment horizontal="center" vertical="center"/>
    </xf>
    <xf numFmtId="0" fontId="1" fillId="0" borderId="27" xfId="3" applyFont="1" applyBorder="1" applyAlignment="1">
      <alignment horizontal="center" vertical="center"/>
    </xf>
    <xf numFmtId="0" fontId="1" fillId="0" borderId="28" xfId="3" applyFont="1" applyBorder="1" applyAlignment="1">
      <alignment horizontal="center" vertical="center"/>
    </xf>
    <xf numFmtId="0" fontId="1" fillId="0" borderId="29" xfId="3" applyFont="1" applyBorder="1" applyAlignment="1">
      <alignment horizontal="center" vertical="center"/>
    </xf>
    <xf numFmtId="0" fontId="1" fillId="0" borderId="20" xfId="3" applyFont="1" applyBorder="1" applyAlignment="1">
      <alignment horizontal="center" vertical="center"/>
    </xf>
    <xf numFmtId="0" fontId="1" fillId="0" borderId="30" xfId="3" applyFont="1" applyBorder="1" applyAlignment="1">
      <alignment horizontal="center" vertical="center"/>
    </xf>
    <xf numFmtId="0" fontId="1" fillId="0" borderId="21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0" fontId="4" fillId="0" borderId="30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1" fillId="0" borderId="5" xfId="3" applyFont="1" applyBorder="1" applyAlignment="1">
      <alignment horizontal="center" vertical="center"/>
    </xf>
    <xf numFmtId="0" fontId="1" fillId="0" borderId="2" xfId="3" applyFont="1" applyBorder="1" applyAlignment="1">
      <alignment horizontal="center" vertical="center" textRotation="90"/>
    </xf>
    <xf numFmtId="0" fontId="1" fillId="0" borderId="6" xfId="3" applyFont="1" applyBorder="1" applyAlignment="1">
      <alignment horizontal="center" vertical="center" textRotation="90"/>
    </xf>
    <xf numFmtId="9" fontId="7" fillId="0" borderId="2" xfId="3" applyNumberFormat="1" applyFont="1" applyBorder="1" applyAlignment="1">
      <alignment horizontal="center" vertical="center" wrapText="1"/>
    </xf>
    <xf numFmtId="9" fontId="7" fillId="0" borderId="6" xfId="3" applyNumberFormat="1" applyFont="1" applyBorder="1" applyAlignment="1">
      <alignment horizontal="center" vertical="center" wrapText="1"/>
    </xf>
    <xf numFmtId="0" fontId="4" fillId="0" borderId="20" xfId="4" applyFont="1" applyBorder="1" applyAlignment="1">
      <alignment horizontal="center" vertical="center"/>
    </xf>
    <xf numFmtId="0" fontId="4" fillId="0" borderId="30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1" fillId="0" borderId="27" xfId="4" applyBorder="1" applyAlignment="1">
      <alignment horizontal="center" vertical="center"/>
    </xf>
    <xf numFmtId="0" fontId="1" fillId="0" borderId="28" xfId="4" applyBorder="1" applyAlignment="1">
      <alignment horizontal="center" vertical="center"/>
    </xf>
    <xf numFmtId="0" fontId="1" fillId="0" borderId="29" xfId="4" applyBorder="1" applyAlignment="1">
      <alignment horizontal="center" vertical="center"/>
    </xf>
    <xf numFmtId="0" fontId="4" fillId="7" borderId="23" xfId="4" applyFont="1" applyFill="1" applyBorder="1" applyAlignment="1">
      <alignment horizontal="center" vertical="center"/>
    </xf>
    <xf numFmtId="0" fontId="4" fillId="7" borderId="24" xfId="4" applyFont="1" applyFill="1" applyBorder="1" applyAlignment="1">
      <alignment horizontal="center" vertical="center"/>
    </xf>
    <xf numFmtId="0" fontId="4" fillId="7" borderId="25" xfId="4" applyFont="1" applyFill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1" fillId="0" borderId="8" xfId="4" applyBorder="1" applyAlignment="1">
      <alignment horizontal="center" vertical="center"/>
    </xf>
    <xf numFmtId="9" fontId="7" fillId="0" borderId="2" xfId="4" applyNumberFormat="1" applyFont="1" applyBorder="1" applyAlignment="1">
      <alignment horizontal="center" vertical="center" wrapText="1"/>
    </xf>
    <xf numFmtId="9" fontId="7" fillId="0" borderId="6" xfId="4" applyNumberFormat="1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/>
    </xf>
    <xf numFmtId="0" fontId="1" fillId="0" borderId="5" xfId="4" applyBorder="1" applyAlignment="1">
      <alignment horizontal="center" vertical="center"/>
    </xf>
    <xf numFmtId="0" fontId="1" fillId="0" borderId="2" xfId="4" applyBorder="1" applyAlignment="1">
      <alignment horizontal="center" vertical="center" textRotation="90"/>
    </xf>
    <xf numFmtId="0" fontId="1" fillId="0" borderId="6" xfId="4" applyBorder="1" applyAlignment="1">
      <alignment horizontal="center" vertical="center" textRotation="90"/>
    </xf>
    <xf numFmtId="0" fontId="1" fillId="0" borderId="6" xfId="4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5">
    <cellStyle name="Normalny" xfId="0" builtinId="0"/>
    <cellStyle name="Normalny 2" xfId="3"/>
    <cellStyle name="Normalny 2 2" xfId="4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95250</xdr:rowOff>
    </xdr:from>
    <xdr:to>
      <xdr:col>8</xdr:col>
      <xdr:colOff>123825</xdr:colOff>
      <xdr:row>1</xdr:row>
      <xdr:rowOff>9525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5250"/>
          <a:ext cx="9210675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1171575</xdr:colOff>
      <xdr:row>0</xdr:row>
      <xdr:rowOff>733425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0"/>
          <a:ext cx="92106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485775</xdr:colOff>
      <xdr:row>0</xdr:row>
      <xdr:rowOff>752475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0"/>
          <a:ext cx="921067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485775</xdr:colOff>
      <xdr:row>0</xdr:row>
      <xdr:rowOff>733425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0"/>
          <a:ext cx="92106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485775</xdr:colOff>
      <xdr:row>0</xdr:row>
      <xdr:rowOff>819150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0"/>
          <a:ext cx="9210675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1390650</xdr:colOff>
      <xdr:row>1</xdr:row>
      <xdr:rowOff>85725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0"/>
          <a:ext cx="92106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590550</xdr:colOff>
      <xdr:row>1</xdr:row>
      <xdr:rowOff>19050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921067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4"/>
  <sheetViews>
    <sheetView tabSelected="1" topLeftCell="A2" workbookViewId="0">
      <selection activeCell="M13" sqref="M13"/>
    </sheetView>
  </sheetViews>
  <sheetFormatPr defaultRowHeight="14.25"/>
  <cols>
    <col min="1" max="1" width="7.5" customWidth="1"/>
    <col min="2" max="2" width="58.25" customWidth="1"/>
    <col min="3" max="3" width="6.75" customWidth="1"/>
    <col min="4" max="4" width="4.625" customWidth="1"/>
    <col min="5" max="5" width="6.875" customWidth="1"/>
    <col min="6" max="6" width="15" customWidth="1"/>
    <col min="8" max="8" width="18.625" customWidth="1"/>
    <col min="9" max="9" width="19.25" customWidth="1"/>
  </cols>
  <sheetData>
    <row r="1" spans="2:9" ht="57.75" customHeight="1">
      <c r="B1" s="124"/>
      <c r="C1" s="124"/>
      <c r="D1" s="124"/>
      <c r="E1" s="124"/>
      <c r="F1" s="124"/>
      <c r="G1" s="124"/>
      <c r="H1" s="124"/>
      <c r="I1" s="124"/>
    </row>
    <row r="2" spans="2:9">
      <c r="G2" t="s">
        <v>116</v>
      </c>
    </row>
    <row r="3" spans="2:9">
      <c r="B3" t="s">
        <v>112</v>
      </c>
    </row>
    <row r="5" spans="2:9" ht="30.75" customHeight="1" thickBot="1">
      <c r="B5" s="1"/>
      <c r="C5" s="2"/>
      <c r="D5" s="2"/>
      <c r="E5" s="3"/>
      <c r="F5" s="3"/>
      <c r="G5" s="4"/>
      <c r="H5" s="3"/>
      <c r="I5" s="3"/>
    </row>
    <row r="6" spans="2:9" ht="15.75" thickBot="1">
      <c r="B6" s="126" t="s">
        <v>0</v>
      </c>
      <c r="C6" s="145" t="s">
        <v>1</v>
      </c>
      <c r="D6" s="145" t="s">
        <v>2</v>
      </c>
      <c r="E6" s="5"/>
      <c r="F6" s="126" t="s">
        <v>3</v>
      </c>
      <c r="G6" s="128" t="s">
        <v>4</v>
      </c>
      <c r="H6" s="129"/>
      <c r="I6" s="130" t="s">
        <v>5</v>
      </c>
    </row>
    <row r="7" spans="2:9" ht="20.25" thickBot="1">
      <c r="B7" s="144"/>
      <c r="C7" s="146"/>
      <c r="D7" s="146"/>
      <c r="E7" s="6" t="s">
        <v>6</v>
      </c>
      <c r="F7" s="127"/>
      <c r="G7" s="7">
        <v>0.08</v>
      </c>
      <c r="H7" s="7">
        <v>0.23</v>
      </c>
      <c r="I7" s="131"/>
    </row>
    <row r="8" spans="2:9" ht="15.75" thickBot="1">
      <c r="B8" s="8" t="s">
        <v>7</v>
      </c>
      <c r="C8" s="8" t="s">
        <v>8</v>
      </c>
      <c r="D8" s="8">
        <v>1</v>
      </c>
      <c r="E8" s="9">
        <v>0.23</v>
      </c>
      <c r="F8" s="57">
        <v>0</v>
      </c>
      <c r="G8" s="74"/>
      <c r="H8" s="58">
        <f>F8*0.23</f>
        <v>0</v>
      </c>
      <c r="I8" s="57">
        <f>F8*1.23</f>
        <v>0</v>
      </c>
    </row>
    <row r="9" spans="2:9" ht="15.75" thickBot="1">
      <c r="B9" s="10" t="s">
        <v>9</v>
      </c>
      <c r="C9" s="10" t="s">
        <v>8</v>
      </c>
      <c r="D9" s="10">
        <v>1</v>
      </c>
      <c r="E9" s="9">
        <v>0.23</v>
      </c>
      <c r="F9" s="57">
        <v>0</v>
      </c>
      <c r="G9" s="75"/>
      <c r="H9" s="59">
        <f t="shared" ref="H9:H22" si="0">F9*0.23</f>
        <v>0</v>
      </c>
      <c r="I9" s="60">
        <f>F9*1.23</f>
        <v>0</v>
      </c>
    </row>
    <row r="10" spans="2:9" ht="15.75" thickBot="1">
      <c r="B10" s="10" t="s">
        <v>10</v>
      </c>
      <c r="C10" s="10" t="s">
        <v>8</v>
      </c>
      <c r="D10" s="10">
        <v>1</v>
      </c>
      <c r="E10" s="9">
        <v>0.23</v>
      </c>
      <c r="F10" s="57">
        <v>0</v>
      </c>
      <c r="G10" s="75"/>
      <c r="H10" s="59">
        <f t="shared" si="0"/>
        <v>0</v>
      </c>
      <c r="I10" s="60">
        <f t="shared" ref="I10:I22" si="1">F10*1.23</f>
        <v>0</v>
      </c>
    </row>
    <row r="11" spans="2:9" ht="15.75" thickBot="1">
      <c r="B11" s="10" t="s">
        <v>11</v>
      </c>
      <c r="C11" s="10" t="s">
        <v>8</v>
      </c>
      <c r="D11" s="10">
        <v>1</v>
      </c>
      <c r="E11" s="9">
        <v>0.23</v>
      </c>
      <c r="F11" s="57">
        <v>0</v>
      </c>
      <c r="G11" s="75"/>
      <c r="H11" s="59">
        <f t="shared" si="0"/>
        <v>0</v>
      </c>
      <c r="I11" s="60">
        <f t="shared" si="1"/>
        <v>0</v>
      </c>
    </row>
    <row r="12" spans="2:9" ht="15.75" thickBot="1">
      <c r="B12" s="10" t="s">
        <v>12</v>
      </c>
      <c r="C12" s="10" t="s">
        <v>8</v>
      </c>
      <c r="D12" s="10">
        <v>1</v>
      </c>
      <c r="E12" s="9">
        <v>0.23</v>
      </c>
      <c r="F12" s="57">
        <v>0</v>
      </c>
      <c r="G12" s="75"/>
      <c r="H12" s="59">
        <f t="shared" si="0"/>
        <v>0</v>
      </c>
      <c r="I12" s="60">
        <f t="shared" si="1"/>
        <v>0</v>
      </c>
    </row>
    <row r="13" spans="2:9" ht="15.75" thickBot="1">
      <c r="B13" s="10" t="s">
        <v>13</v>
      </c>
      <c r="C13" s="10" t="s">
        <v>8</v>
      </c>
      <c r="D13" s="10">
        <v>1</v>
      </c>
      <c r="E13" s="9">
        <v>0.23</v>
      </c>
      <c r="F13" s="57">
        <v>0</v>
      </c>
      <c r="G13" s="75"/>
      <c r="H13" s="59">
        <f t="shared" si="0"/>
        <v>0</v>
      </c>
      <c r="I13" s="60">
        <f t="shared" si="1"/>
        <v>0</v>
      </c>
    </row>
    <row r="14" spans="2:9" ht="15.75" thickBot="1">
      <c r="B14" s="10" t="s">
        <v>14</v>
      </c>
      <c r="C14" s="10" t="s">
        <v>8</v>
      </c>
      <c r="D14" s="10">
        <v>1</v>
      </c>
      <c r="E14" s="9">
        <v>0.23</v>
      </c>
      <c r="F14" s="57">
        <v>0</v>
      </c>
      <c r="G14" s="75"/>
      <c r="H14" s="59">
        <f t="shared" si="0"/>
        <v>0</v>
      </c>
      <c r="I14" s="60">
        <f t="shared" si="1"/>
        <v>0</v>
      </c>
    </row>
    <row r="15" spans="2:9" ht="15.75" thickBot="1">
      <c r="B15" s="10" t="s">
        <v>15</v>
      </c>
      <c r="C15" s="10" t="s">
        <v>8</v>
      </c>
      <c r="D15" s="10">
        <v>1</v>
      </c>
      <c r="E15" s="9">
        <v>0.23</v>
      </c>
      <c r="F15" s="57">
        <v>0</v>
      </c>
      <c r="G15" s="75"/>
      <c r="H15" s="59">
        <f t="shared" si="0"/>
        <v>0</v>
      </c>
      <c r="I15" s="60">
        <f t="shared" si="1"/>
        <v>0</v>
      </c>
    </row>
    <row r="16" spans="2:9" ht="15.75" thickBot="1">
      <c r="B16" s="10" t="s">
        <v>83</v>
      </c>
      <c r="C16" s="10" t="s">
        <v>8</v>
      </c>
      <c r="D16" s="10">
        <v>1</v>
      </c>
      <c r="E16" s="9">
        <v>0.23</v>
      </c>
      <c r="F16" s="57">
        <v>0</v>
      </c>
      <c r="G16" s="75"/>
      <c r="H16" s="59">
        <f t="shared" ref="H16" si="2">F16*0.23</f>
        <v>0</v>
      </c>
      <c r="I16" s="60">
        <f t="shared" ref="I16" si="3">F16*1.23</f>
        <v>0</v>
      </c>
    </row>
    <row r="17" spans="2:9" ht="15.75" thickBot="1">
      <c r="B17" s="27" t="s">
        <v>84</v>
      </c>
      <c r="C17" s="10" t="s">
        <v>8</v>
      </c>
      <c r="D17" s="10">
        <v>1</v>
      </c>
      <c r="E17" s="9">
        <v>0.23</v>
      </c>
      <c r="F17" s="57">
        <v>0</v>
      </c>
      <c r="G17" s="75"/>
      <c r="H17" s="59">
        <f t="shared" si="0"/>
        <v>0</v>
      </c>
      <c r="I17" s="60">
        <f t="shared" si="1"/>
        <v>0</v>
      </c>
    </row>
    <row r="18" spans="2:9" ht="17.25" customHeight="1" thickBot="1">
      <c r="B18" s="27" t="s">
        <v>85</v>
      </c>
      <c r="C18" s="10" t="s">
        <v>8</v>
      </c>
      <c r="D18" s="10">
        <v>1</v>
      </c>
      <c r="E18" s="9">
        <v>0.23</v>
      </c>
      <c r="F18" s="57">
        <v>0</v>
      </c>
      <c r="G18" s="75"/>
      <c r="H18" s="59">
        <f t="shared" si="0"/>
        <v>0</v>
      </c>
      <c r="I18" s="60">
        <f t="shared" si="1"/>
        <v>0</v>
      </c>
    </row>
    <row r="19" spans="2:9" ht="15.75" thickBot="1">
      <c r="B19" s="10" t="s">
        <v>86</v>
      </c>
      <c r="C19" s="10" t="s">
        <v>8</v>
      </c>
      <c r="D19" s="10">
        <v>1</v>
      </c>
      <c r="E19" s="9">
        <v>0.23</v>
      </c>
      <c r="F19" s="57">
        <v>0</v>
      </c>
      <c r="G19" s="75"/>
      <c r="H19" s="59">
        <f t="shared" si="0"/>
        <v>0</v>
      </c>
      <c r="I19" s="60">
        <f t="shared" si="1"/>
        <v>0</v>
      </c>
    </row>
    <row r="20" spans="2:9" ht="15.75" thickBot="1">
      <c r="B20" s="10" t="s">
        <v>87</v>
      </c>
      <c r="C20" s="10" t="s">
        <v>8</v>
      </c>
      <c r="D20" s="10">
        <v>1</v>
      </c>
      <c r="E20" s="9">
        <v>0.23</v>
      </c>
      <c r="F20" s="57">
        <v>0</v>
      </c>
      <c r="G20" s="75"/>
      <c r="H20" s="59">
        <f t="shared" ref="H20" si="4">F20*0.23</f>
        <v>0</v>
      </c>
      <c r="I20" s="60">
        <f t="shared" ref="I20" si="5">F20*1.23</f>
        <v>0</v>
      </c>
    </row>
    <row r="21" spans="2:9" ht="15.75" thickBot="1">
      <c r="B21" s="10" t="s">
        <v>88</v>
      </c>
      <c r="C21" s="10" t="s">
        <v>8</v>
      </c>
      <c r="D21" s="10">
        <v>1</v>
      </c>
      <c r="E21" s="9">
        <v>0.23</v>
      </c>
      <c r="F21" s="57">
        <v>0</v>
      </c>
      <c r="G21" s="75"/>
      <c r="H21" s="59">
        <f t="shared" si="0"/>
        <v>0</v>
      </c>
      <c r="I21" s="60">
        <f t="shared" si="1"/>
        <v>0</v>
      </c>
    </row>
    <row r="22" spans="2:9" ht="15.75" thickBot="1">
      <c r="B22" s="94" t="s">
        <v>89</v>
      </c>
      <c r="C22" s="90" t="s">
        <v>8</v>
      </c>
      <c r="D22" s="90">
        <v>1</v>
      </c>
      <c r="E22" s="96">
        <v>0.23</v>
      </c>
      <c r="F22" s="57">
        <v>0</v>
      </c>
      <c r="G22" s="77"/>
      <c r="H22" s="59">
        <f t="shared" si="0"/>
        <v>0</v>
      </c>
      <c r="I22" s="60">
        <f t="shared" si="1"/>
        <v>0</v>
      </c>
    </row>
    <row r="23" spans="2:9" ht="15.75" thickBot="1">
      <c r="B23" s="95" t="s">
        <v>90</v>
      </c>
      <c r="C23" s="90" t="s">
        <v>8</v>
      </c>
      <c r="D23" s="90">
        <v>1</v>
      </c>
      <c r="E23" s="96">
        <v>0.23</v>
      </c>
      <c r="F23" s="91">
        <v>0</v>
      </c>
      <c r="G23" s="93"/>
      <c r="H23" s="59">
        <f t="shared" ref="H23" si="6">F23*0.23</f>
        <v>0</v>
      </c>
      <c r="I23" s="60">
        <f t="shared" ref="I23" si="7">F23*1.23</f>
        <v>0</v>
      </c>
    </row>
    <row r="24" spans="2:9" ht="15.75" thickBot="1">
      <c r="B24" s="89" t="s">
        <v>16</v>
      </c>
      <c r="C24" s="89" t="s">
        <v>8</v>
      </c>
      <c r="D24" s="89">
        <v>1</v>
      </c>
      <c r="E24" s="12">
        <v>0.23</v>
      </c>
      <c r="F24" s="61">
        <v>0</v>
      </c>
      <c r="G24" s="92"/>
      <c r="H24" s="62">
        <f>F24*0.23</f>
        <v>0</v>
      </c>
      <c r="I24" s="61">
        <f>F24*1.23</f>
        <v>0</v>
      </c>
    </row>
    <row r="25" spans="2:9" ht="15.75" thickBot="1">
      <c r="B25" s="13" t="s">
        <v>17</v>
      </c>
      <c r="C25" s="13" t="s">
        <v>8</v>
      </c>
      <c r="D25" s="13">
        <v>1</v>
      </c>
      <c r="E25" s="12">
        <v>0.23</v>
      </c>
      <c r="F25" s="61">
        <v>0</v>
      </c>
      <c r="G25" s="78"/>
      <c r="H25" s="63">
        <f>F25*0.23</f>
        <v>0</v>
      </c>
      <c r="I25" s="64">
        <f>F25*1.23</f>
        <v>0</v>
      </c>
    </row>
    <row r="26" spans="2:9" ht="15.75" thickBot="1">
      <c r="B26" s="14" t="s">
        <v>18</v>
      </c>
      <c r="C26" s="14" t="s">
        <v>8</v>
      </c>
      <c r="D26" s="14">
        <v>1</v>
      </c>
      <c r="E26" s="12">
        <v>0.23</v>
      </c>
      <c r="F26" s="61">
        <v>0</v>
      </c>
      <c r="G26" s="78"/>
      <c r="H26" s="63">
        <f>F26*0.23</f>
        <v>0</v>
      </c>
      <c r="I26" s="64">
        <f>F26*1.23</f>
        <v>0</v>
      </c>
    </row>
    <row r="27" spans="2:9" ht="15.75" thickBot="1">
      <c r="B27" s="14" t="s">
        <v>19</v>
      </c>
      <c r="C27" s="14" t="s">
        <v>8</v>
      </c>
      <c r="D27" s="14">
        <v>1</v>
      </c>
      <c r="E27" s="12">
        <v>0.23</v>
      </c>
      <c r="F27" s="61">
        <v>0</v>
      </c>
      <c r="G27" s="78"/>
      <c r="H27" s="63">
        <f>F27*0.23</f>
        <v>0</v>
      </c>
      <c r="I27" s="64">
        <f>F27*1.23</f>
        <v>0</v>
      </c>
    </row>
    <row r="28" spans="2:9" ht="15.75" thickBot="1">
      <c r="B28" s="13" t="s">
        <v>20</v>
      </c>
      <c r="C28" s="13" t="s">
        <v>8</v>
      </c>
      <c r="D28" s="13">
        <v>1</v>
      </c>
      <c r="E28" s="12">
        <v>0.23</v>
      </c>
      <c r="F28" s="61">
        <v>0</v>
      </c>
      <c r="G28" s="78"/>
      <c r="H28" s="63">
        <f t="shared" ref="H28:H50" si="8">F28*0.23</f>
        <v>0</v>
      </c>
      <c r="I28" s="64">
        <f t="shared" ref="I28:I50" si="9">F28*1.23</f>
        <v>0</v>
      </c>
    </row>
    <row r="29" spans="2:9" ht="15.75" thickBot="1">
      <c r="B29" s="14" t="s">
        <v>21</v>
      </c>
      <c r="C29" s="14" t="s">
        <v>8</v>
      </c>
      <c r="D29" s="14">
        <v>1</v>
      </c>
      <c r="E29" s="12">
        <v>0.23</v>
      </c>
      <c r="F29" s="61">
        <v>0</v>
      </c>
      <c r="G29" s="78"/>
      <c r="H29" s="63">
        <f t="shared" si="8"/>
        <v>0</v>
      </c>
      <c r="I29" s="64">
        <f t="shared" si="9"/>
        <v>0</v>
      </c>
    </row>
    <row r="30" spans="2:9" ht="15.75" thickBot="1">
      <c r="B30" s="14" t="s">
        <v>22</v>
      </c>
      <c r="C30" s="14" t="s">
        <v>8</v>
      </c>
      <c r="D30" s="14">
        <v>1</v>
      </c>
      <c r="E30" s="12">
        <v>0.23</v>
      </c>
      <c r="F30" s="61">
        <v>0</v>
      </c>
      <c r="G30" s="78"/>
      <c r="H30" s="63">
        <f t="shared" si="8"/>
        <v>0</v>
      </c>
      <c r="I30" s="64">
        <f t="shared" si="9"/>
        <v>0</v>
      </c>
    </row>
    <row r="31" spans="2:9" ht="15.75" thickBot="1">
      <c r="B31" s="13" t="s">
        <v>23</v>
      </c>
      <c r="C31" s="13" t="s">
        <v>8</v>
      </c>
      <c r="D31" s="13">
        <v>1</v>
      </c>
      <c r="E31" s="12">
        <v>0.23</v>
      </c>
      <c r="F31" s="61">
        <v>0</v>
      </c>
      <c r="G31" s="78"/>
      <c r="H31" s="63">
        <f t="shared" si="8"/>
        <v>0</v>
      </c>
      <c r="I31" s="64">
        <f t="shared" si="9"/>
        <v>0</v>
      </c>
    </row>
    <row r="32" spans="2:9" ht="15.75" thickBot="1">
      <c r="B32" s="14" t="s">
        <v>24</v>
      </c>
      <c r="C32" s="14" t="s">
        <v>8</v>
      </c>
      <c r="D32" s="13">
        <v>1</v>
      </c>
      <c r="E32" s="12">
        <v>0.23</v>
      </c>
      <c r="F32" s="61">
        <v>0</v>
      </c>
      <c r="G32" s="78"/>
      <c r="H32" s="63">
        <f t="shared" si="8"/>
        <v>0</v>
      </c>
      <c r="I32" s="64">
        <f t="shared" si="9"/>
        <v>0</v>
      </c>
    </row>
    <row r="33" spans="2:9" ht="15.75" thickBot="1">
      <c r="B33" s="14" t="s">
        <v>25</v>
      </c>
      <c r="C33" s="14" t="s">
        <v>8</v>
      </c>
      <c r="D33" s="13">
        <v>1</v>
      </c>
      <c r="E33" s="12">
        <v>0.23</v>
      </c>
      <c r="F33" s="61">
        <v>0</v>
      </c>
      <c r="G33" s="78"/>
      <c r="H33" s="63">
        <f t="shared" si="8"/>
        <v>0</v>
      </c>
      <c r="I33" s="64">
        <f t="shared" si="9"/>
        <v>0</v>
      </c>
    </row>
    <row r="34" spans="2:9" ht="15.75" thickBot="1">
      <c r="B34" s="13" t="s">
        <v>26</v>
      </c>
      <c r="C34" s="13" t="s">
        <v>8</v>
      </c>
      <c r="D34" s="13">
        <v>1</v>
      </c>
      <c r="E34" s="12">
        <v>0.23</v>
      </c>
      <c r="F34" s="61">
        <v>0</v>
      </c>
      <c r="G34" s="78"/>
      <c r="H34" s="63">
        <f t="shared" si="8"/>
        <v>0</v>
      </c>
      <c r="I34" s="64">
        <f t="shared" si="9"/>
        <v>0</v>
      </c>
    </row>
    <row r="35" spans="2:9" ht="15.75" thickBot="1">
      <c r="B35" s="14" t="s">
        <v>27</v>
      </c>
      <c r="C35" s="14" t="s">
        <v>8</v>
      </c>
      <c r="D35" s="14">
        <v>1</v>
      </c>
      <c r="E35" s="12">
        <v>0.23</v>
      </c>
      <c r="F35" s="61">
        <v>0</v>
      </c>
      <c r="G35" s="78"/>
      <c r="H35" s="63">
        <f t="shared" si="8"/>
        <v>0</v>
      </c>
      <c r="I35" s="64">
        <f t="shared" si="9"/>
        <v>0</v>
      </c>
    </row>
    <row r="36" spans="2:9" ht="15.75" thickBot="1">
      <c r="B36" s="14" t="s">
        <v>28</v>
      </c>
      <c r="C36" s="14" t="s">
        <v>8</v>
      </c>
      <c r="D36" s="14">
        <v>1</v>
      </c>
      <c r="E36" s="12">
        <v>0.23</v>
      </c>
      <c r="F36" s="61">
        <v>0</v>
      </c>
      <c r="G36" s="78"/>
      <c r="H36" s="63">
        <f t="shared" si="8"/>
        <v>0</v>
      </c>
      <c r="I36" s="64">
        <f t="shared" si="9"/>
        <v>0</v>
      </c>
    </row>
    <row r="37" spans="2:9" ht="15.75" thickBot="1">
      <c r="B37" s="13" t="s">
        <v>29</v>
      </c>
      <c r="C37" s="13" t="s">
        <v>8</v>
      </c>
      <c r="D37" s="13">
        <v>1</v>
      </c>
      <c r="E37" s="19">
        <v>0.08</v>
      </c>
      <c r="F37" s="61">
        <v>0</v>
      </c>
      <c r="G37" s="78"/>
      <c r="H37" s="63">
        <f>F37*0.23</f>
        <v>0</v>
      </c>
      <c r="I37" s="64">
        <f t="shared" si="9"/>
        <v>0</v>
      </c>
    </row>
    <row r="38" spans="2:9" ht="15.75" thickBot="1">
      <c r="B38" s="13" t="s">
        <v>30</v>
      </c>
      <c r="C38" s="13" t="s">
        <v>8</v>
      </c>
      <c r="D38" s="13">
        <v>1</v>
      </c>
      <c r="E38" s="12">
        <v>0.23</v>
      </c>
      <c r="F38" s="61">
        <v>0</v>
      </c>
      <c r="G38" s="78"/>
      <c r="H38" s="63">
        <f t="shared" si="8"/>
        <v>0</v>
      </c>
      <c r="I38" s="64">
        <f t="shared" si="9"/>
        <v>0</v>
      </c>
    </row>
    <row r="39" spans="2:9" ht="15.75" thickBot="1">
      <c r="B39" s="13" t="s">
        <v>31</v>
      </c>
      <c r="C39" s="13" t="s">
        <v>8</v>
      </c>
      <c r="D39" s="13">
        <v>1</v>
      </c>
      <c r="E39" s="12">
        <v>0.23</v>
      </c>
      <c r="F39" s="61">
        <v>0</v>
      </c>
      <c r="G39" s="78"/>
      <c r="H39" s="63">
        <f t="shared" si="8"/>
        <v>0</v>
      </c>
      <c r="I39" s="64">
        <f t="shared" si="9"/>
        <v>0</v>
      </c>
    </row>
    <row r="40" spans="2:9" ht="15.75" thickBot="1">
      <c r="B40" s="14" t="s">
        <v>32</v>
      </c>
      <c r="C40" s="14" t="s">
        <v>8</v>
      </c>
      <c r="D40" s="14">
        <v>1</v>
      </c>
      <c r="E40" s="12">
        <v>0.23</v>
      </c>
      <c r="F40" s="61">
        <v>0</v>
      </c>
      <c r="G40" s="78"/>
      <c r="H40" s="63">
        <f t="shared" si="8"/>
        <v>0</v>
      </c>
      <c r="I40" s="64">
        <f t="shared" si="9"/>
        <v>0</v>
      </c>
    </row>
    <row r="41" spans="2:9" ht="15.75" thickBot="1">
      <c r="B41" s="14" t="s">
        <v>33</v>
      </c>
      <c r="C41" s="14" t="s">
        <v>8</v>
      </c>
      <c r="D41" s="14">
        <v>1</v>
      </c>
      <c r="E41" s="12">
        <v>0.23</v>
      </c>
      <c r="F41" s="61">
        <v>0</v>
      </c>
      <c r="G41" s="78"/>
      <c r="H41" s="63">
        <f t="shared" si="8"/>
        <v>0</v>
      </c>
      <c r="I41" s="64">
        <f t="shared" si="9"/>
        <v>0</v>
      </c>
    </row>
    <row r="42" spans="2:9" ht="15.75" thickBot="1">
      <c r="B42" s="14" t="s">
        <v>81</v>
      </c>
      <c r="C42" s="14" t="s">
        <v>8</v>
      </c>
      <c r="D42" s="14">
        <v>1</v>
      </c>
      <c r="E42" s="12">
        <v>0.23</v>
      </c>
      <c r="F42" s="61">
        <v>0</v>
      </c>
      <c r="G42" s="78"/>
      <c r="H42" s="63">
        <f t="shared" ref="H42" si="10">F42*0.23</f>
        <v>0</v>
      </c>
      <c r="I42" s="64">
        <f t="shared" ref="I42" si="11">F42*1.23</f>
        <v>0</v>
      </c>
    </row>
    <row r="43" spans="2:9" ht="31.5" customHeight="1" thickBot="1">
      <c r="B43" s="15" t="s">
        <v>34</v>
      </c>
      <c r="C43" s="16" t="s">
        <v>8</v>
      </c>
      <c r="D43" s="16">
        <v>1</v>
      </c>
      <c r="E43" s="12">
        <v>0.23</v>
      </c>
      <c r="F43" s="61">
        <v>0</v>
      </c>
      <c r="G43" s="78"/>
      <c r="H43" s="63">
        <f t="shared" si="8"/>
        <v>0</v>
      </c>
      <c r="I43" s="64">
        <f t="shared" si="9"/>
        <v>0</v>
      </c>
    </row>
    <row r="44" spans="2:9" ht="29.25" customHeight="1" thickBot="1">
      <c r="B44" s="17" t="s">
        <v>35</v>
      </c>
      <c r="C44" s="14" t="s">
        <v>8</v>
      </c>
      <c r="D44" s="14">
        <v>1</v>
      </c>
      <c r="E44" s="12">
        <v>0.23</v>
      </c>
      <c r="F44" s="61">
        <v>0</v>
      </c>
      <c r="G44" s="78"/>
      <c r="H44" s="63">
        <f t="shared" si="8"/>
        <v>0</v>
      </c>
      <c r="I44" s="64">
        <f t="shared" si="9"/>
        <v>0</v>
      </c>
    </row>
    <row r="45" spans="2:9" ht="30" customHeight="1" thickBot="1">
      <c r="B45" s="17" t="s">
        <v>36</v>
      </c>
      <c r="C45" s="14" t="s">
        <v>8</v>
      </c>
      <c r="D45" s="14">
        <v>1</v>
      </c>
      <c r="E45" s="12">
        <v>0.23</v>
      </c>
      <c r="F45" s="61">
        <v>0</v>
      </c>
      <c r="G45" s="78"/>
      <c r="H45" s="63">
        <f t="shared" si="8"/>
        <v>0</v>
      </c>
      <c r="I45" s="64">
        <f t="shared" si="9"/>
        <v>0</v>
      </c>
    </row>
    <row r="46" spans="2:9" ht="15.75" thickBot="1">
      <c r="B46" s="13" t="s">
        <v>37</v>
      </c>
      <c r="C46" s="13" t="s">
        <v>8</v>
      </c>
      <c r="D46" s="13">
        <v>1</v>
      </c>
      <c r="E46" s="12">
        <v>0.23</v>
      </c>
      <c r="F46" s="61">
        <v>0</v>
      </c>
      <c r="G46" s="78"/>
      <c r="H46" s="63">
        <f t="shared" si="8"/>
        <v>0</v>
      </c>
      <c r="I46" s="64">
        <f t="shared" si="9"/>
        <v>0</v>
      </c>
    </row>
    <row r="47" spans="2:9" ht="15.75" thickBot="1">
      <c r="B47" s="13" t="s">
        <v>38</v>
      </c>
      <c r="C47" s="13" t="s">
        <v>8</v>
      </c>
      <c r="D47" s="13">
        <v>1</v>
      </c>
      <c r="E47" s="12">
        <v>0.23</v>
      </c>
      <c r="F47" s="61">
        <v>0</v>
      </c>
      <c r="G47" s="78"/>
      <c r="H47" s="63">
        <f t="shared" si="8"/>
        <v>0</v>
      </c>
      <c r="I47" s="64">
        <f t="shared" si="9"/>
        <v>0</v>
      </c>
    </row>
    <row r="48" spans="2:9" ht="15.75" thickBot="1">
      <c r="B48" s="13" t="s">
        <v>39</v>
      </c>
      <c r="C48" s="13" t="s">
        <v>8</v>
      </c>
      <c r="D48" s="13">
        <v>1</v>
      </c>
      <c r="E48" s="12">
        <v>0.23</v>
      </c>
      <c r="F48" s="61">
        <v>0</v>
      </c>
      <c r="G48" s="78"/>
      <c r="H48" s="63">
        <f t="shared" si="8"/>
        <v>0</v>
      </c>
      <c r="I48" s="64">
        <f t="shared" si="9"/>
        <v>0</v>
      </c>
    </row>
    <row r="49" spans="2:9" ht="15.75" thickBot="1">
      <c r="B49" s="13" t="s">
        <v>40</v>
      </c>
      <c r="C49" s="13" t="s">
        <v>8</v>
      </c>
      <c r="D49" s="13">
        <v>1</v>
      </c>
      <c r="E49" s="12">
        <v>0.23</v>
      </c>
      <c r="F49" s="61">
        <v>0</v>
      </c>
      <c r="G49" s="78"/>
      <c r="H49" s="63">
        <f t="shared" si="8"/>
        <v>0</v>
      </c>
      <c r="I49" s="64">
        <f t="shared" si="9"/>
        <v>0</v>
      </c>
    </row>
    <row r="50" spans="2:9" ht="15.75" thickBot="1">
      <c r="B50" s="18" t="s">
        <v>41</v>
      </c>
      <c r="C50" s="18" t="s">
        <v>8</v>
      </c>
      <c r="D50" s="18">
        <v>1</v>
      </c>
      <c r="E50" s="19">
        <v>0.23</v>
      </c>
      <c r="F50" s="65">
        <v>0</v>
      </c>
      <c r="G50" s="79"/>
      <c r="H50" s="66">
        <f t="shared" si="8"/>
        <v>0</v>
      </c>
      <c r="I50" s="67">
        <f t="shared" si="9"/>
        <v>0</v>
      </c>
    </row>
    <row r="51" spans="2:9" ht="15.75" thickBot="1">
      <c r="B51" s="20" t="s">
        <v>42</v>
      </c>
      <c r="C51" s="21" t="s">
        <v>8</v>
      </c>
      <c r="D51" s="22">
        <v>1</v>
      </c>
      <c r="E51" s="23">
        <v>0.08</v>
      </c>
      <c r="F51" s="80">
        <v>0</v>
      </c>
      <c r="G51" s="81">
        <f>F51*0.08</f>
        <v>0</v>
      </c>
      <c r="H51" s="82"/>
      <c r="I51" s="83">
        <f>F51*1.08</f>
        <v>0</v>
      </c>
    </row>
    <row r="52" spans="2:9" ht="15.75" thickBot="1">
      <c r="B52" s="24" t="s">
        <v>43</v>
      </c>
      <c r="C52" s="24" t="s">
        <v>8</v>
      </c>
      <c r="D52" s="24">
        <v>1</v>
      </c>
      <c r="E52" s="25">
        <v>0.23</v>
      </c>
      <c r="F52" s="84">
        <v>0</v>
      </c>
      <c r="G52" s="85"/>
      <c r="H52" s="86">
        <f>F52*0.23</f>
        <v>0</v>
      </c>
      <c r="I52" s="87">
        <f>F52*1.23</f>
        <v>0</v>
      </c>
    </row>
    <row r="53" spans="2:9" ht="15.75" thickBot="1">
      <c r="B53" s="132" t="s">
        <v>56</v>
      </c>
      <c r="C53" s="133"/>
      <c r="D53" s="133"/>
      <c r="E53" s="134"/>
      <c r="F53" s="68">
        <v>0</v>
      </c>
      <c r="G53" s="69">
        <f>G51+G24+G8</f>
        <v>0</v>
      </c>
      <c r="H53" s="69">
        <f>H52+H24+H8</f>
        <v>0</v>
      </c>
      <c r="I53" s="70">
        <f>I52+I24+I8+I51</f>
        <v>0</v>
      </c>
    </row>
    <row r="54" spans="2:9" ht="16.5" thickTop="1" thickBot="1">
      <c r="B54" s="135" t="s">
        <v>44</v>
      </c>
      <c r="C54" s="136"/>
      <c r="D54" s="136"/>
      <c r="E54" s="137"/>
      <c r="F54" s="71">
        <f>F51*0.08</f>
        <v>0</v>
      </c>
      <c r="G54" s="88"/>
      <c r="H54" s="88"/>
      <c r="I54" s="88"/>
    </row>
    <row r="55" spans="2:9" ht="15.75" thickBot="1">
      <c r="B55" s="138" t="s">
        <v>45</v>
      </c>
      <c r="C55" s="139"/>
      <c r="D55" s="139"/>
      <c r="E55" s="140"/>
      <c r="F55" s="72">
        <f>(F53-F51)*0.23</f>
        <v>0</v>
      </c>
      <c r="G55" s="88"/>
      <c r="H55" s="76"/>
      <c r="I55" s="76"/>
    </row>
    <row r="56" spans="2:9" ht="15.75" thickBot="1">
      <c r="B56" s="141" t="s">
        <v>46</v>
      </c>
      <c r="C56" s="142"/>
      <c r="D56" s="142"/>
      <c r="E56" s="143"/>
      <c r="F56" s="73">
        <f>F53+F54+F55</f>
        <v>0</v>
      </c>
      <c r="G56" s="88"/>
      <c r="H56" s="76"/>
      <c r="I56" s="76"/>
    </row>
    <row r="61" spans="2:9">
      <c r="B61" s="123"/>
      <c r="G61" t="s">
        <v>113</v>
      </c>
    </row>
    <row r="62" spans="2:9">
      <c r="G62" t="s">
        <v>114</v>
      </c>
    </row>
    <row r="64" spans="2:9" ht="60.75" customHeight="1">
      <c r="B64" s="125" t="s">
        <v>115</v>
      </c>
      <c r="C64" s="125"/>
      <c r="D64" s="125"/>
      <c r="E64" s="125"/>
      <c r="F64" s="125"/>
      <c r="G64" s="125"/>
      <c r="H64" s="125"/>
      <c r="I64" s="125"/>
    </row>
  </sheetData>
  <mergeCells count="12">
    <mergeCell ref="B1:I1"/>
    <mergeCell ref="B64:I64"/>
    <mergeCell ref="F6:F7"/>
    <mergeCell ref="G6:H6"/>
    <mergeCell ref="I6:I7"/>
    <mergeCell ref="B53:E53"/>
    <mergeCell ref="B54:E54"/>
    <mergeCell ref="B55:E55"/>
    <mergeCell ref="B56:E56"/>
    <mergeCell ref="B6:B7"/>
    <mergeCell ref="C6:C7"/>
    <mergeCell ref="D6:D7"/>
  </mergeCells>
  <phoneticPr fontId="13" type="noConversion"/>
  <pageMargins left="0.7" right="0.7" top="0.75" bottom="0.75" header="0.3" footer="0.3"/>
  <pageSetup paperSize="9" scale="8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1"/>
  <sheetViews>
    <sheetView workbookViewId="0">
      <selection activeCell="G2" sqref="G2"/>
    </sheetView>
  </sheetViews>
  <sheetFormatPr defaultRowHeight="14.25"/>
  <cols>
    <col min="1" max="1" width="7.5" customWidth="1"/>
    <col min="2" max="2" width="53.625" customWidth="1"/>
    <col min="3" max="3" width="6.75" customWidth="1"/>
    <col min="4" max="4" width="4.625" customWidth="1"/>
    <col min="5" max="5" width="6.875" customWidth="1"/>
    <col min="6" max="6" width="15" customWidth="1"/>
    <col min="7" max="7" width="18.625" customWidth="1"/>
    <col min="8" max="8" width="19.25" customWidth="1"/>
  </cols>
  <sheetData>
    <row r="1" spans="2:8" ht="63" customHeight="1">
      <c r="B1" s="124"/>
      <c r="C1" s="124"/>
      <c r="D1" s="124"/>
      <c r="E1" s="124"/>
      <c r="F1" s="124"/>
      <c r="G1" s="124"/>
      <c r="H1" s="124"/>
    </row>
    <row r="2" spans="2:8">
      <c r="G2" t="s">
        <v>116</v>
      </c>
    </row>
    <row r="3" spans="2:8">
      <c r="B3" t="s">
        <v>112</v>
      </c>
    </row>
    <row r="4" spans="2:8" ht="30.75" customHeight="1" thickBot="1">
      <c r="B4" s="1"/>
      <c r="C4" s="2"/>
      <c r="D4" s="2"/>
      <c r="E4" s="3"/>
      <c r="F4" s="3"/>
      <c r="G4" s="3"/>
      <c r="H4" s="3"/>
    </row>
    <row r="5" spans="2:8">
      <c r="B5" s="126" t="s">
        <v>0</v>
      </c>
      <c r="C5" s="145" t="s">
        <v>1</v>
      </c>
      <c r="D5" s="145" t="s">
        <v>2</v>
      </c>
      <c r="E5" s="5"/>
      <c r="F5" s="126" t="s">
        <v>3</v>
      </c>
      <c r="G5" s="147" t="s">
        <v>75</v>
      </c>
      <c r="H5" s="130" t="s">
        <v>5</v>
      </c>
    </row>
    <row r="6" spans="2:8" ht="20.25" thickBot="1">
      <c r="B6" s="144"/>
      <c r="C6" s="146"/>
      <c r="D6" s="146"/>
      <c r="E6" s="6" t="s">
        <v>6</v>
      </c>
      <c r="F6" s="127"/>
      <c r="G6" s="148"/>
      <c r="H6" s="131"/>
    </row>
    <row r="7" spans="2:8" ht="15.75" thickBot="1">
      <c r="B7" s="8" t="s">
        <v>7</v>
      </c>
      <c r="C7" s="8" t="s">
        <v>8</v>
      </c>
      <c r="D7" s="8">
        <v>1</v>
      </c>
      <c r="E7" s="9">
        <v>0.23</v>
      </c>
      <c r="F7" s="57">
        <v>0</v>
      </c>
      <c r="G7" s="58">
        <f>F7*0.23</f>
        <v>0</v>
      </c>
      <c r="H7" s="57">
        <f>F7*1.23</f>
        <v>0</v>
      </c>
    </row>
    <row r="8" spans="2:8" ht="15.75" thickBot="1">
      <c r="B8" s="10" t="s">
        <v>76</v>
      </c>
      <c r="C8" s="10" t="s">
        <v>8</v>
      </c>
      <c r="D8" s="10">
        <v>1</v>
      </c>
      <c r="E8" s="9">
        <v>0.23</v>
      </c>
      <c r="F8" s="57">
        <v>0</v>
      </c>
      <c r="G8" s="59">
        <f t="shared" ref="G8:G18" si="0">F8*0.23</f>
        <v>0</v>
      </c>
      <c r="H8" s="60">
        <f>F8*1.23</f>
        <v>0</v>
      </c>
    </row>
    <row r="9" spans="2:8" ht="15.75" thickBot="1">
      <c r="B9" s="10" t="s">
        <v>10</v>
      </c>
      <c r="C9" s="10" t="s">
        <v>8</v>
      </c>
      <c r="D9" s="10">
        <v>1</v>
      </c>
      <c r="E9" s="9">
        <v>0.23</v>
      </c>
      <c r="F9" s="57">
        <v>0</v>
      </c>
      <c r="G9" s="59">
        <f t="shared" si="0"/>
        <v>0</v>
      </c>
      <c r="H9" s="60">
        <f t="shared" ref="H9:H18" si="1">F9*1.23</f>
        <v>0</v>
      </c>
    </row>
    <row r="10" spans="2:8" ht="15.75" thickBot="1">
      <c r="B10" s="10" t="s">
        <v>58</v>
      </c>
      <c r="C10" s="10" t="s">
        <v>8</v>
      </c>
      <c r="D10" s="10">
        <v>1</v>
      </c>
      <c r="E10" s="9">
        <v>0.23</v>
      </c>
      <c r="F10" s="57">
        <v>0</v>
      </c>
      <c r="G10" s="59">
        <f t="shared" si="0"/>
        <v>0</v>
      </c>
      <c r="H10" s="60">
        <f t="shared" si="1"/>
        <v>0</v>
      </c>
    </row>
    <row r="11" spans="2:8" ht="15.75" thickBot="1">
      <c r="B11" s="10" t="s">
        <v>59</v>
      </c>
      <c r="C11" s="10" t="s">
        <v>8</v>
      </c>
      <c r="D11" s="10">
        <v>1</v>
      </c>
      <c r="E11" s="9">
        <v>0.23</v>
      </c>
      <c r="F11" s="57">
        <v>0</v>
      </c>
      <c r="G11" s="59">
        <f t="shared" si="0"/>
        <v>0</v>
      </c>
      <c r="H11" s="60">
        <f t="shared" si="1"/>
        <v>0</v>
      </c>
    </row>
    <row r="12" spans="2:8" ht="15.75" thickBot="1">
      <c r="B12" s="10" t="s">
        <v>60</v>
      </c>
      <c r="C12" s="10" t="s">
        <v>8</v>
      </c>
      <c r="D12" s="10">
        <v>1</v>
      </c>
      <c r="E12" s="9">
        <v>0.23</v>
      </c>
      <c r="F12" s="57">
        <v>0</v>
      </c>
      <c r="G12" s="59">
        <f t="shared" si="0"/>
        <v>0</v>
      </c>
      <c r="H12" s="60">
        <f t="shared" si="1"/>
        <v>0</v>
      </c>
    </row>
    <row r="13" spans="2:8" ht="15.75" thickBot="1">
      <c r="B13" s="27" t="s">
        <v>77</v>
      </c>
      <c r="C13" s="10" t="s">
        <v>8</v>
      </c>
      <c r="D13" s="10">
        <v>1</v>
      </c>
      <c r="E13" s="9">
        <v>0.23</v>
      </c>
      <c r="F13" s="57">
        <v>0</v>
      </c>
      <c r="G13" s="59">
        <f t="shared" si="0"/>
        <v>0</v>
      </c>
      <c r="H13" s="60">
        <f t="shared" si="1"/>
        <v>0</v>
      </c>
    </row>
    <row r="14" spans="2:8" ht="15.75" thickBot="1">
      <c r="B14" s="27" t="s">
        <v>78</v>
      </c>
      <c r="C14" s="10" t="s">
        <v>8</v>
      </c>
      <c r="D14" s="10">
        <v>1</v>
      </c>
      <c r="E14" s="9">
        <v>0.23</v>
      </c>
      <c r="F14" s="57">
        <v>0</v>
      </c>
      <c r="G14" s="59">
        <f t="shared" ref="G14" si="2">F14*0.23</f>
        <v>0</v>
      </c>
      <c r="H14" s="60">
        <f t="shared" ref="H14" si="3">F14*1.23</f>
        <v>0</v>
      </c>
    </row>
    <row r="15" spans="2:8" ht="15.75" thickBot="1">
      <c r="B15" s="10" t="s">
        <v>79</v>
      </c>
      <c r="C15" s="10" t="s">
        <v>8</v>
      </c>
      <c r="D15" s="10">
        <v>1</v>
      </c>
      <c r="E15" s="9">
        <v>0.23</v>
      </c>
      <c r="F15" s="57">
        <v>0</v>
      </c>
      <c r="G15" s="59">
        <f t="shared" si="0"/>
        <v>0</v>
      </c>
      <c r="H15" s="60">
        <f t="shared" si="1"/>
        <v>0</v>
      </c>
    </row>
    <row r="16" spans="2:8" ht="15.75" thickBot="1">
      <c r="B16" s="10" t="s">
        <v>48</v>
      </c>
      <c r="C16" s="10" t="s">
        <v>8</v>
      </c>
      <c r="D16" s="10">
        <v>1</v>
      </c>
      <c r="E16" s="9">
        <v>0.23</v>
      </c>
      <c r="F16" s="57">
        <v>0</v>
      </c>
      <c r="G16" s="59">
        <f t="shared" si="0"/>
        <v>0</v>
      </c>
      <c r="H16" s="60">
        <f t="shared" si="1"/>
        <v>0</v>
      </c>
    </row>
    <row r="17" spans="2:8" ht="15">
      <c r="B17" s="11" t="s">
        <v>49</v>
      </c>
      <c r="C17" s="11" t="s">
        <v>8</v>
      </c>
      <c r="D17" s="11">
        <v>1</v>
      </c>
      <c r="E17" s="97">
        <v>0.23</v>
      </c>
      <c r="F17" s="98">
        <v>0</v>
      </c>
      <c r="G17" s="99">
        <f t="shared" si="0"/>
        <v>0</v>
      </c>
      <c r="H17" s="100">
        <f t="shared" si="1"/>
        <v>0</v>
      </c>
    </row>
    <row r="18" spans="2:8" ht="15">
      <c r="B18" s="90" t="s">
        <v>50</v>
      </c>
      <c r="C18" s="90" t="s">
        <v>8</v>
      </c>
      <c r="D18" s="90">
        <v>1</v>
      </c>
      <c r="E18" s="104">
        <v>0.23</v>
      </c>
      <c r="F18" s="105">
        <v>0</v>
      </c>
      <c r="G18" s="93">
        <f t="shared" si="0"/>
        <v>0</v>
      </c>
      <c r="H18" s="93">
        <f t="shared" si="1"/>
        <v>0</v>
      </c>
    </row>
    <row r="19" spans="2:8" ht="15">
      <c r="B19" s="90" t="s">
        <v>82</v>
      </c>
      <c r="C19" s="90" t="s">
        <v>8</v>
      </c>
      <c r="D19" s="90">
        <v>1</v>
      </c>
      <c r="E19" s="104">
        <v>0.23</v>
      </c>
      <c r="F19" s="105">
        <v>0</v>
      </c>
      <c r="G19" s="93">
        <f t="shared" ref="G19" si="4">F19*0.23</f>
        <v>0</v>
      </c>
      <c r="H19" s="93">
        <f t="shared" ref="H19" si="5">F19*1.23</f>
        <v>0</v>
      </c>
    </row>
    <row r="20" spans="2:8" ht="15.75" thickBot="1">
      <c r="B20" s="89" t="s">
        <v>16</v>
      </c>
      <c r="C20" s="89" t="s">
        <v>8</v>
      </c>
      <c r="D20" s="89">
        <v>1</v>
      </c>
      <c r="E20" s="101">
        <v>0.23</v>
      </c>
      <c r="F20" s="102">
        <v>0</v>
      </c>
      <c r="G20" s="103">
        <f>F20*0.23</f>
        <v>0</v>
      </c>
      <c r="H20" s="102">
        <f>F20*1.23</f>
        <v>0</v>
      </c>
    </row>
    <row r="21" spans="2:8" ht="15.75" thickBot="1">
      <c r="B21" s="13" t="s">
        <v>17</v>
      </c>
      <c r="C21" s="13" t="s">
        <v>8</v>
      </c>
      <c r="D21" s="13">
        <v>1</v>
      </c>
      <c r="E21" s="12">
        <v>0.23</v>
      </c>
      <c r="F21" s="61">
        <v>0</v>
      </c>
      <c r="G21" s="63">
        <f>F21*0.23</f>
        <v>0</v>
      </c>
      <c r="H21" s="64">
        <f>F21*1.23</f>
        <v>0</v>
      </c>
    </row>
    <row r="22" spans="2:8" ht="15.75" thickBot="1">
      <c r="B22" s="14" t="s">
        <v>18</v>
      </c>
      <c r="C22" s="14" t="s">
        <v>8</v>
      </c>
      <c r="D22" s="14">
        <v>1</v>
      </c>
      <c r="E22" s="12">
        <v>0.23</v>
      </c>
      <c r="F22" s="61">
        <v>0</v>
      </c>
      <c r="G22" s="63">
        <f>F22*0.23</f>
        <v>0</v>
      </c>
      <c r="H22" s="64">
        <f>F22*1.23</f>
        <v>0</v>
      </c>
    </row>
    <row r="23" spans="2:8" ht="15.75" thickBot="1">
      <c r="B23" s="14" t="s">
        <v>19</v>
      </c>
      <c r="C23" s="14" t="s">
        <v>8</v>
      </c>
      <c r="D23" s="14">
        <v>1</v>
      </c>
      <c r="E23" s="12">
        <v>0.23</v>
      </c>
      <c r="F23" s="61">
        <v>0</v>
      </c>
      <c r="G23" s="63">
        <f>F23*0.23</f>
        <v>0</v>
      </c>
      <c r="H23" s="64">
        <f>F23*1.23</f>
        <v>0</v>
      </c>
    </row>
    <row r="24" spans="2:8" ht="15.75" thickBot="1">
      <c r="B24" s="13" t="s">
        <v>20</v>
      </c>
      <c r="C24" s="13" t="s">
        <v>8</v>
      </c>
      <c r="D24" s="13">
        <v>1</v>
      </c>
      <c r="E24" s="12">
        <v>0.23</v>
      </c>
      <c r="F24" s="61">
        <v>0</v>
      </c>
      <c r="G24" s="63">
        <f t="shared" ref="G24:G42" si="6">F24*0.23</f>
        <v>0</v>
      </c>
      <c r="H24" s="64">
        <f t="shared" ref="H24:H42" si="7">F24*1.23</f>
        <v>0</v>
      </c>
    </row>
    <row r="25" spans="2:8" ht="15.75" thickBot="1">
      <c r="B25" s="14" t="s">
        <v>21</v>
      </c>
      <c r="C25" s="14" t="s">
        <v>8</v>
      </c>
      <c r="D25" s="14">
        <v>1</v>
      </c>
      <c r="E25" s="12">
        <v>0.23</v>
      </c>
      <c r="F25" s="61">
        <v>0</v>
      </c>
      <c r="G25" s="63">
        <f t="shared" si="6"/>
        <v>0</v>
      </c>
      <c r="H25" s="64">
        <f t="shared" si="7"/>
        <v>0</v>
      </c>
    </row>
    <row r="26" spans="2:8" ht="15.75" thickBot="1">
      <c r="B26" s="14" t="s">
        <v>22</v>
      </c>
      <c r="C26" s="14" t="s">
        <v>8</v>
      </c>
      <c r="D26" s="14">
        <v>1</v>
      </c>
      <c r="E26" s="12">
        <v>0.23</v>
      </c>
      <c r="F26" s="61">
        <v>0</v>
      </c>
      <c r="G26" s="63">
        <f t="shared" si="6"/>
        <v>0</v>
      </c>
      <c r="H26" s="64">
        <f t="shared" si="7"/>
        <v>0</v>
      </c>
    </row>
    <row r="27" spans="2:8" ht="15.75" thickBot="1">
      <c r="B27" s="13" t="s">
        <v>61</v>
      </c>
      <c r="C27" s="13" t="s">
        <v>8</v>
      </c>
      <c r="D27" s="13">
        <v>1</v>
      </c>
      <c r="E27" s="12">
        <v>0.23</v>
      </c>
      <c r="F27" s="61">
        <v>0</v>
      </c>
      <c r="G27" s="63">
        <f t="shared" si="6"/>
        <v>0</v>
      </c>
      <c r="H27" s="64">
        <f t="shared" si="7"/>
        <v>0</v>
      </c>
    </row>
    <row r="28" spans="2:8" ht="15.75" thickBot="1">
      <c r="B28" s="14" t="s">
        <v>62</v>
      </c>
      <c r="C28" s="14" t="s">
        <v>8</v>
      </c>
      <c r="D28" s="14">
        <v>1</v>
      </c>
      <c r="E28" s="12">
        <v>0.23</v>
      </c>
      <c r="F28" s="61">
        <v>0</v>
      </c>
      <c r="G28" s="63">
        <f t="shared" si="6"/>
        <v>0</v>
      </c>
      <c r="H28" s="64">
        <f t="shared" si="7"/>
        <v>0</v>
      </c>
    </row>
    <row r="29" spans="2:8" ht="15.75" thickBot="1">
      <c r="B29" s="14" t="s">
        <v>63</v>
      </c>
      <c r="C29" s="14" t="s">
        <v>8</v>
      </c>
      <c r="D29" s="14">
        <v>1</v>
      </c>
      <c r="E29" s="12">
        <v>0.23</v>
      </c>
      <c r="F29" s="61">
        <v>0</v>
      </c>
      <c r="G29" s="63">
        <f t="shared" si="6"/>
        <v>0</v>
      </c>
      <c r="H29" s="64">
        <f t="shared" si="7"/>
        <v>0</v>
      </c>
    </row>
    <row r="30" spans="2:8" ht="15.75" thickBot="1">
      <c r="B30" s="13" t="s">
        <v>64</v>
      </c>
      <c r="C30" s="13" t="s">
        <v>8</v>
      </c>
      <c r="D30" s="13">
        <v>1</v>
      </c>
      <c r="E30" s="12">
        <v>0.23</v>
      </c>
      <c r="F30" s="61">
        <v>0</v>
      </c>
      <c r="G30" s="63">
        <f>F30*0.23</f>
        <v>0</v>
      </c>
      <c r="H30" s="64">
        <f t="shared" si="7"/>
        <v>0</v>
      </c>
    </row>
    <row r="31" spans="2:8" ht="15.75" thickBot="1">
      <c r="B31" s="13" t="s">
        <v>65</v>
      </c>
      <c r="C31" s="13" t="s">
        <v>8</v>
      </c>
      <c r="D31" s="13">
        <v>1</v>
      </c>
      <c r="E31" s="12">
        <v>0.23</v>
      </c>
      <c r="F31" s="61">
        <v>0</v>
      </c>
      <c r="G31" s="63">
        <f t="shared" si="6"/>
        <v>0</v>
      </c>
      <c r="H31" s="64">
        <f t="shared" si="7"/>
        <v>0</v>
      </c>
    </row>
    <row r="32" spans="2:8" ht="15.75" thickBot="1">
      <c r="B32" s="13" t="s">
        <v>66</v>
      </c>
      <c r="C32" s="13" t="s">
        <v>8</v>
      </c>
      <c r="D32" s="13">
        <v>1</v>
      </c>
      <c r="E32" s="12">
        <v>0.23</v>
      </c>
      <c r="F32" s="61">
        <v>0</v>
      </c>
      <c r="G32" s="63">
        <f t="shared" si="6"/>
        <v>0</v>
      </c>
      <c r="H32" s="64">
        <f t="shared" si="7"/>
        <v>0</v>
      </c>
    </row>
    <row r="33" spans="2:8" ht="15.75" thickBot="1">
      <c r="B33" s="14" t="s">
        <v>67</v>
      </c>
      <c r="C33" s="14" t="s">
        <v>8</v>
      </c>
      <c r="D33" s="14">
        <v>1</v>
      </c>
      <c r="E33" s="12">
        <v>0.23</v>
      </c>
      <c r="F33" s="61">
        <v>0</v>
      </c>
      <c r="G33" s="63">
        <f t="shared" si="6"/>
        <v>0</v>
      </c>
      <c r="H33" s="64">
        <f t="shared" si="7"/>
        <v>0</v>
      </c>
    </row>
    <row r="34" spans="2:8" ht="15.75" thickBot="1">
      <c r="B34" s="14" t="s">
        <v>68</v>
      </c>
      <c r="C34" s="14" t="s">
        <v>8</v>
      </c>
      <c r="D34" s="14">
        <v>1</v>
      </c>
      <c r="E34" s="12">
        <v>0.23</v>
      </c>
      <c r="F34" s="61">
        <v>0</v>
      </c>
      <c r="G34" s="63">
        <f t="shared" si="6"/>
        <v>0</v>
      </c>
      <c r="H34" s="64">
        <f t="shared" si="7"/>
        <v>0</v>
      </c>
    </row>
    <row r="35" spans="2:8" ht="31.5" customHeight="1" thickBot="1">
      <c r="B35" s="15" t="s">
        <v>69</v>
      </c>
      <c r="C35" s="16" t="s">
        <v>8</v>
      </c>
      <c r="D35" s="16">
        <v>1</v>
      </c>
      <c r="E35" s="12">
        <v>0.23</v>
      </c>
      <c r="F35" s="61">
        <v>0</v>
      </c>
      <c r="G35" s="63">
        <f t="shared" si="6"/>
        <v>0</v>
      </c>
      <c r="H35" s="64">
        <f t="shared" si="7"/>
        <v>0</v>
      </c>
    </row>
    <row r="36" spans="2:8" ht="29.25" customHeight="1" thickBot="1">
      <c r="B36" s="17" t="s">
        <v>70</v>
      </c>
      <c r="C36" s="14" t="s">
        <v>8</v>
      </c>
      <c r="D36" s="14">
        <v>1</v>
      </c>
      <c r="E36" s="12">
        <v>0.23</v>
      </c>
      <c r="F36" s="61">
        <v>0</v>
      </c>
      <c r="G36" s="63">
        <f t="shared" si="6"/>
        <v>0</v>
      </c>
      <c r="H36" s="64">
        <f t="shared" si="7"/>
        <v>0</v>
      </c>
    </row>
    <row r="37" spans="2:8" ht="30" customHeight="1" thickBot="1">
      <c r="B37" s="17" t="s">
        <v>71</v>
      </c>
      <c r="C37" s="14" t="s">
        <v>8</v>
      </c>
      <c r="D37" s="14">
        <v>1</v>
      </c>
      <c r="E37" s="12">
        <v>0.23</v>
      </c>
      <c r="F37" s="61">
        <v>0</v>
      </c>
      <c r="G37" s="63">
        <f t="shared" si="6"/>
        <v>0</v>
      </c>
      <c r="H37" s="64">
        <f t="shared" si="7"/>
        <v>0</v>
      </c>
    </row>
    <row r="38" spans="2:8" ht="15.75" thickBot="1">
      <c r="B38" s="13" t="s">
        <v>72</v>
      </c>
      <c r="C38" s="13" t="s">
        <v>8</v>
      </c>
      <c r="D38" s="13">
        <v>1</v>
      </c>
      <c r="E38" s="12">
        <v>0.23</v>
      </c>
      <c r="F38" s="61">
        <v>0</v>
      </c>
      <c r="G38" s="63">
        <f t="shared" si="6"/>
        <v>0</v>
      </c>
      <c r="H38" s="64">
        <f t="shared" si="7"/>
        <v>0</v>
      </c>
    </row>
    <row r="39" spans="2:8" ht="15.75" thickBot="1">
      <c r="B39" s="13" t="s">
        <v>73</v>
      </c>
      <c r="C39" s="13" t="s">
        <v>8</v>
      </c>
      <c r="D39" s="13">
        <v>1</v>
      </c>
      <c r="E39" s="12">
        <v>0.23</v>
      </c>
      <c r="F39" s="61">
        <v>0</v>
      </c>
      <c r="G39" s="63">
        <f t="shared" si="6"/>
        <v>0</v>
      </c>
      <c r="H39" s="64">
        <f t="shared" si="7"/>
        <v>0</v>
      </c>
    </row>
    <row r="40" spans="2:8" ht="15.75" thickBot="1">
      <c r="B40" s="13" t="s">
        <v>54</v>
      </c>
      <c r="C40" s="13" t="s">
        <v>8</v>
      </c>
      <c r="D40" s="13">
        <v>1</v>
      </c>
      <c r="E40" s="12">
        <v>0.23</v>
      </c>
      <c r="F40" s="61">
        <v>0</v>
      </c>
      <c r="G40" s="63">
        <f t="shared" si="6"/>
        <v>0</v>
      </c>
      <c r="H40" s="64">
        <f t="shared" si="7"/>
        <v>0</v>
      </c>
    </row>
    <row r="41" spans="2:8" ht="15.75" thickBot="1">
      <c r="B41" s="13" t="s">
        <v>55</v>
      </c>
      <c r="C41" s="13" t="s">
        <v>8</v>
      </c>
      <c r="D41" s="13">
        <v>1</v>
      </c>
      <c r="E41" s="12">
        <v>0.23</v>
      </c>
      <c r="F41" s="61">
        <v>0</v>
      </c>
      <c r="G41" s="63">
        <f t="shared" si="6"/>
        <v>0</v>
      </c>
      <c r="H41" s="64">
        <f t="shared" si="7"/>
        <v>0</v>
      </c>
    </row>
    <row r="42" spans="2:8" ht="15.75" thickBot="1">
      <c r="B42" s="18" t="s">
        <v>74</v>
      </c>
      <c r="C42" s="18" t="s">
        <v>8</v>
      </c>
      <c r="D42" s="18">
        <v>1</v>
      </c>
      <c r="E42" s="19">
        <v>0.23</v>
      </c>
      <c r="F42" s="65">
        <v>0</v>
      </c>
      <c r="G42" s="66">
        <f t="shared" si="6"/>
        <v>0</v>
      </c>
      <c r="H42" s="67">
        <f t="shared" si="7"/>
        <v>0</v>
      </c>
    </row>
    <row r="43" spans="2:8" ht="15.75" thickBot="1">
      <c r="B43" s="132" t="s">
        <v>56</v>
      </c>
      <c r="C43" s="133"/>
      <c r="D43" s="133"/>
      <c r="E43" s="134"/>
      <c r="F43" s="68">
        <v>0</v>
      </c>
      <c r="G43" s="69">
        <v>0</v>
      </c>
      <c r="H43" s="70">
        <v>0</v>
      </c>
    </row>
    <row r="44" spans="2:8" ht="16.5" thickTop="1" thickBot="1">
      <c r="B44" s="138" t="s">
        <v>45</v>
      </c>
      <c r="C44" s="139"/>
      <c r="D44" s="139"/>
      <c r="E44" s="140"/>
      <c r="F44" s="72">
        <v>0</v>
      </c>
    </row>
    <row r="45" spans="2:8" ht="15.75" thickBot="1">
      <c r="B45" s="141" t="s">
        <v>46</v>
      </c>
      <c r="C45" s="142"/>
      <c r="D45" s="142"/>
      <c r="E45" s="143"/>
      <c r="F45" s="73">
        <v>0</v>
      </c>
    </row>
    <row r="48" spans="2:8">
      <c r="B48" s="123"/>
      <c r="G48" t="s">
        <v>113</v>
      </c>
    </row>
    <row r="49" spans="2:9">
      <c r="G49" t="s">
        <v>114</v>
      </c>
    </row>
    <row r="51" spans="2:9" ht="54.75" customHeight="1">
      <c r="B51" s="125" t="s">
        <v>115</v>
      </c>
      <c r="C51" s="125"/>
      <c r="D51" s="125"/>
      <c r="E51" s="125"/>
      <c r="F51" s="125"/>
      <c r="G51" s="125"/>
      <c r="H51" s="125"/>
      <c r="I51" s="125"/>
    </row>
  </sheetData>
  <mergeCells count="11">
    <mergeCell ref="B51:I51"/>
    <mergeCell ref="B1:H1"/>
    <mergeCell ref="H5:H6"/>
    <mergeCell ref="B43:E43"/>
    <mergeCell ref="B44:E44"/>
    <mergeCell ref="B45:E45"/>
    <mergeCell ref="G5:G6"/>
    <mergeCell ref="B5:B6"/>
    <mergeCell ref="C5:C6"/>
    <mergeCell ref="D5:D6"/>
    <mergeCell ref="F5:F6"/>
  </mergeCells>
  <phoneticPr fontId="13" type="noConversion"/>
  <pageMargins left="0.7" right="0.7" top="0.75" bottom="0.75" header="0.3" footer="0.3"/>
  <pageSetup paperSize="9" scale="8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3"/>
  <sheetViews>
    <sheetView workbookViewId="0">
      <selection activeCell="H2" sqref="H2"/>
    </sheetView>
  </sheetViews>
  <sheetFormatPr defaultRowHeight="14.25"/>
  <cols>
    <col min="1" max="1" width="7.5" customWidth="1"/>
    <col min="2" max="2" width="53.625" customWidth="1"/>
    <col min="3" max="3" width="6.75" customWidth="1"/>
    <col min="4" max="4" width="4.625" customWidth="1"/>
    <col min="5" max="5" width="6.875" customWidth="1"/>
    <col min="6" max="6" width="15" customWidth="1"/>
    <col min="8" max="8" width="18.625" customWidth="1"/>
    <col min="9" max="9" width="19.25" customWidth="1"/>
  </cols>
  <sheetData>
    <row r="1" spans="2:9" ht="73.5" customHeight="1">
      <c r="B1" s="124"/>
      <c r="C1" s="124"/>
      <c r="D1" s="124"/>
      <c r="E1" s="124"/>
      <c r="F1" s="124"/>
      <c r="G1" s="124"/>
      <c r="H1" s="124"/>
      <c r="I1" s="124"/>
    </row>
    <row r="2" spans="2:9">
      <c r="H2" t="s">
        <v>116</v>
      </c>
    </row>
    <row r="3" spans="2:9">
      <c r="B3" t="s">
        <v>112</v>
      </c>
    </row>
    <row r="4" spans="2:9" ht="30.75" customHeight="1" thickBot="1">
      <c r="B4" s="1"/>
      <c r="C4" s="2"/>
      <c r="D4" s="2"/>
      <c r="E4" s="3"/>
      <c r="F4" s="3"/>
      <c r="G4" s="4"/>
      <c r="H4" s="3"/>
      <c r="I4" s="3"/>
    </row>
    <row r="5" spans="2:9" ht="15.75" thickBot="1">
      <c r="B5" s="126" t="s">
        <v>0</v>
      </c>
      <c r="C5" s="145" t="s">
        <v>1</v>
      </c>
      <c r="D5" s="145" t="s">
        <v>2</v>
      </c>
      <c r="E5" s="5"/>
      <c r="F5" s="126" t="s">
        <v>3</v>
      </c>
      <c r="G5" s="128" t="s">
        <v>4</v>
      </c>
      <c r="H5" s="129"/>
      <c r="I5" s="130" t="s">
        <v>5</v>
      </c>
    </row>
    <row r="6" spans="2:9" ht="20.25" thickBot="1">
      <c r="B6" s="144"/>
      <c r="C6" s="146"/>
      <c r="D6" s="146"/>
      <c r="E6" s="6" t="s">
        <v>6</v>
      </c>
      <c r="F6" s="127"/>
      <c r="G6" s="7">
        <v>0.08</v>
      </c>
      <c r="H6" s="7">
        <v>0.23</v>
      </c>
      <c r="I6" s="131"/>
    </row>
    <row r="7" spans="2:9" ht="15.75" thickBot="1">
      <c r="B7" s="8" t="s">
        <v>7</v>
      </c>
      <c r="C7" s="8" t="s">
        <v>8</v>
      </c>
      <c r="D7" s="8">
        <v>1</v>
      </c>
      <c r="E7" s="9">
        <v>0.23</v>
      </c>
      <c r="F7" s="57">
        <v>0</v>
      </c>
      <c r="G7" s="74"/>
      <c r="H7" s="58">
        <f>F7*0.23</f>
        <v>0</v>
      </c>
      <c r="I7" s="57">
        <f>F7*1.23</f>
        <v>0</v>
      </c>
    </row>
    <row r="8" spans="2:9" ht="15.75" thickBot="1">
      <c r="B8" s="10" t="s">
        <v>9</v>
      </c>
      <c r="C8" s="10" t="s">
        <v>8</v>
      </c>
      <c r="D8" s="10">
        <v>1</v>
      </c>
      <c r="E8" s="9">
        <v>0.23</v>
      </c>
      <c r="F8" s="57">
        <v>0</v>
      </c>
      <c r="G8" s="75"/>
      <c r="H8" s="59">
        <f t="shared" ref="H8:H18" si="0">F8*0.23</f>
        <v>0</v>
      </c>
      <c r="I8" s="60">
        <f>F8*1.23</f>
        <v>0</v>
      </c>
    </row>
    <row r="9" spans="2:9" ht="15.75" thickBot="1">
      <c r="B9" s="10" t="s">
        <v>10</v>
      </c>
      <c r="C9" s="10" t="s">
        <v>8</v>
      </c>
      <c r="D9" s="10">
        <v>1</v>
      </c>
      <c r="E9" s="9">
        <v>0.23</v>
      </c>
      <c r="F9" s="57">
        <v>0</v>
      </c>
      <c r="G9" s="75"/>
      <c r="H9" s="59">
        <f t="shared" si="0"/>
        <v>0</v>
      </c>
      <c r="I9" s="60">
        <f t="shared" ref="I9:I18" si="1">F9*1.23</f>
        <v>0</v>
      </c>
    </row>
    <row r="10" spans="2:9" ht="15.75" thickBot="1">
      <c r="B10" s="10" t="s">
        <v>58</v>
      </c>
      <c r="C10" s="10" t="s">
        <v>8</v>
      </c>
      <c r="D10" s="10">
        <v>1</v>
      </c>
      <c r="E10" s="9">
        <v>0.23</v>
      </c>
      <c r="F10" s="57">
        <v>0</v>
      </c>
      <c r="G10" s="75"/>
      <c r="H10" s="59">
        <f t="shared" si="0"/>
        <v>0</v>
      </c>
      <c r="I10" s="60">
        <f t="shared" si="1"/>
        <v>0</v>
      </c>
    </row>
    <row r="11" spans="2:9" ht="15.75" thickBot="1">
      <c r="B11" s="10" t="s">
        <v>59</v>
      </c>
      <c r="C11" s="10" t="s">
        <v>8</v>
      </c>
      <c r="D11" s="10">
        <v>1</v>
      </c>
      <c r="E11" s="9">
        <v>0.23</v>
      </c>
      <c r="F11" s="57">
        <v>0</v>
      </c>
      <c r="G11" s="75"/>
      <c r="H11" s="59">
        <f t="shared" si="0"/>
        <v>0</v>
      </c>
      <c r="I11" s="60">
        <f t="shared" si="1"/>
        <v>0</v>
      </c>
    </row>
    <row r="12" spans="2:9" ht="15.75" thickBot="1">
      <c r="B12" s="10" t="s">
        <v>60</v>
      </c>
      <c r="C12" s="10" t="s">
        <v>8</v>
      </c>
      <c r="D12" s="10">
        <v>1</v>
      </c>
      <c r="E12" s="9">
        <v>0.23</v>
      </c>
      <c r="F12" s="57">
        <v>0</v>
      </c>
      <c r="G12" s="75"/>
      <c r="H12" s="59">
        <f t="shared" si="0"/>
        <v>0</v>
      </c>
      <c r="I12" s="60">
        <f t="shared" si="1"/>
        <v>0</v>
      </c>
    </row>
    <row r="13" spans="2:9" ht="15.75" thickBot="1">
      <c r="B13" s="27" t="s">
        <v>77</v>
      </c>
      <c r="C13" s="10" t="s">
        <v>8</v>
      </c>
      <c r="D13" s="10">
        <v>1</v>
      </c>
      <c r="E13" s="9">
        <v>0.23</v>
      </c>
      <c r="F13" s="57">
        <v>0</v>
      </c>
      <c r="G13" s="59"/>
      <c r="H13" s="60">
        <f t="shared" ref="H13:H14" si="2">F13*1.23</f>
        <v>0</v>
      </c>
      <c r="I13" s="60">
        <f t="shared" si="1"/>
        <v>0</v>
      </c>
    </row>
    <row r="14" spans="2:9" ht="15.75" thickBot="1">
      <c r="B14" s="27" t="s">
        <v>78</v>
      </c>
      <c r="C14" s="10" t="s">
        <v>8</v>
      </c>
      <c r="D14" s="10">
        <v>1</v>
      </c>
      <c r="E14" s="9">
        <v>0.23</v>
      </c>
      <c r="F14" s="57">
        <v>0</v>
      </c>
      <c r="G14" s="59"/>
      <c r="H14" s="60">
        <f t="shared" si="2"/>
        <v>0</v>
      </c>
      <c r="I14" s="60">
        <f t="shared" si="1"/>
        <v>0</v>
      </c>
    </row>
    <row r="15" spans="2:9" ht="15.75" thickBot="1">
      <c r="B15" s="10" t="s">
        <v>79</v>
      </c>
      <c r="C15" s="10" t="s">
        <v>8</v>
      </c>
      <c r="D15" s="10">
        <v>1</v>
      </c>
      <c r="E15" s="9">
        <v>0.23</v>
      </c>
      <c r="F15" s="57">
        <v>0</v>
      </c>
      <c r="G15" s="75"/>
      <c r="H15" s="59">
        <f t="shared" si="0"/>
        <v>0</v>
      </c>
      <c r="I15" s="60">
        <f t="shared" si="1"/>
        <v>0</v>
      </c>
    </row>
    <row r="16" spans="2:9" ht="15.75" thickBot="1">
      <c r="B16" s="10" t="s">
        <v>48</v>
      </c>
      <c r="C16" s="10" t="s">
        <v>8</v>
      </c>
      <c r="D16" s="10">
        <v>1</v>
      </c>
      <c r="E16" s="9">
        <v>0.23</v>
      </c>
      <c r="F16" s="57">
        <v>0</v>
      </c>
      <c r="G16" s="75"/>
      <c r="H16" s="59">
        <f t="shared" si="0"/>
        <v>0</v>
      </c>
      <c r="I16" s="60">
        <f t="shared" si="1"/>
        <v>0</v>
      </c>
    </row>
    <row r="17" spans="2:9" ht="15">
      <c r="B17" s="11" t="s">
        <v>49</v>
      </c>
      <c r="C17" s="11" t="s">
        <v>8</v>
      </c>
      <c r="D17" s="11">
        <v>1</v>
      </c>
      <c r="E17" s="97">
        <v>0.23</v>
      </c>
      <c r="F17" s="98">
        <v>0</v>
      </c>
      <c r="G17" s="77"/>
      <c r="H17" s="99">
        <f t="shared" si="0"/>
        <v>0</v>
      </c>
      <c r="I17" s="100">
        <f t="shared" si="1"/>
        <v>0</v>
      </c>
    </row>
    <row r="18" spans="2:9" ht="15">
      <c r="B18" s="90" t="s">
        <v>50</v>
      </c>
      <c r="C18" s="90" t="s">
        <v>8</v>
      </c>
      <c r="D18" s="90">
        <v>1</v>
      </c>
      <c r="E18" s="104">
        <v>0.23</v>
      </c>
      <c r="F18" s="105">
        <v>0</v>
      </c>
      <c r="G18" s="93"/>
      <c r="H18" s="93">
        <f t="shared" si="0"/>
        <v>0</v>
      </c>
      <c r="I18" s="93">
        <f t="shared" si="1"/>
        <v>0</v>
      </c>
    </row>
    <row r="19" spans="2:9" ht="15">
      <c r="B19" s="90" t="s">
        <v>82</v>
      </c>
      <c r="C19" s="90" t="s">
        <v>8</v>
      </c>
      <c r="D19" s="90">
        <v>1</v>
      </c>
      <c r="E19" s="104">
        <v>0.23</v>
      </c>
      <c r="F19" s="105">
        <v>0</v>
      </c>
      <c r="G19" s="93"/>
      <c r="H19" s="93">
        <f t="shared" ref="H19" si="3">F19*0.23</f>
        <v>0</v>
      </c>
      <c r="I19" s="93">
        <f t="shared" ref="I19" si="4">F19*1.23</f>
        <v>0</v>
      </c>
    </row>
    <row r="20" spans="2:9" ht="15.75" thickBot="1">
      <c r="B20" s="89" t="s">
        <v>16</v>
      </c>
      <c r="C20" s="89" t="s">
        <v>8</v>
      </c>
      <c r="D20" s="89">
        <v>1</v>
      </c>
      <c r="E20" s="101">
        <v>0.23</v>
      </c>
      <c r="F20" s="102">
        <v>0</v>
      </c>
      <c r="G20" s="92"/>
      <c r="H20" s="103">
        <f>F20*0.23</f>
        <v>0</v>
      </c>
      <c r="I20" s="102">
        <f>F20*1.23</f>
        <v>0</v>
      </c>
    </row>
    <row r="21" spans="2:9" ht="15.75" thickBot="1">
      <c r="B21" s="13" t="s">
        <v>17</v>
      </c>
      <c r="C21" s="13" t="s">
        <v>8</v>
      </c>
      <c r="D21" s="13">
        <v>1</v>
      </c>
      <c r="E21" s="12">
        <v>0.23</v>
      </c>
      <c r="F21" s="61">
        <v>0</v>
      </c>
      <c r="G21" s="78"/>
      <c r="H21" s="63">
        <f>F21*0.23</f>
        <v>0</v>
      </c>
      <c r="I21" s="64">
        <f>F21*1.23</f>
        <v>0</v>
      </c>
    </row>
    <row r="22" spans="2:9" ht="15.75" thickBot="1">
      <c r="B22" s="14" t="s">
        <v>18</v>
      </c>
      <c r="C22" s="14" t="s">
        <v>8</v>
      </c>
      <c r="D22" s="14">
        <v>1</v>
      </c>
      <c r="E22" s="12">
        <v>0.23</v>
      </c>
      <c r="F22" s="61">
        <v>0</v>
      </c>
      <c r="G22" s="78"/>
      <c r="H22" s="63">
        <f>F22*0.23</f>
        <v>0</v>
      </c>
      <c r="I22" s="64">
        <f>F22*1.23</f>
        <v>0</v>
      </c>
    </row>
    <row r="23" spans="2:9" ht="15.75" thickBot="1">
      <c r="B23" s="14" t="s">
        <v>19</v>
      </c>
      <c r="C23" s="14" t="s">
        <v>8</v>
      </c>
      <c r="D23" s="14">
        <v>1</v>
      </c>
      <c r="E23" s="12">
        <v>0.23</v>
      </c>
      <c r="F23" s="61">
        <v>0</v>
      </c>
      <c r="G23" s="78"/>
      <c r="H23" s="63">
        <f>F23*0.23</f>
        <v>0</v>
      </c>
      <c r="I23" s="64">
        <f>F23*1.23</f>
        <v>0</v>
      </c>
    </row>
    <row r="24" spans="2:9" ht="15.75" thickBot="1">
      <c r="B24" s="13" t="s">
        <v>20</v>
      </c>
      <c r="C24" s="13" t="s">
        <v>8</v>
      </c>
      <c r="D24" s="13">
        <v>1</v>
      </c>
      <c r="E24" s="12">
        <v>0.23</v>
      </c>
      <c r="F24" s="61">
        <v>0</v>
      </c>
      <c r="G24" s="78"/>
      <c r="H24" s="63">
        <f t="shared" ref="H24:H43" si="5">F24*0.23</f>
        <v>0</v>
      </c>
      <c r="I24" s="64">
        <f t="shared" ref="I24:I43" si="6">F24*1.23</f>
        <v>0</v>
      </c>
    </row>
    <row r="25" spans="2:9" ht="15.75" thickBot="1">
      <c r="B25" s="14" t="s">
        <v>21</v>
      </c>
      <c r="C25" s="14" t="s">
        <v>8</v>
      </c>
      <c r="D25" s="14">
        <v>1</v>
      </c>
      <c r="E25" s="12">
        <v>0.23</v>
      </c>
      <c r="F25" s="61">
        <v>0</v>
      </c>
      <c r="G25" s="78"/>
      <c r="H25" s="63">
        <f t="shared" si="5"/>
        <v>0</v>
      </c>
      <c r="I25" s="64">
        <f t="shared" si="6"/>
        <v>0</v>
      </c>
    </row>
    <row r="26" spans="2:9" ht="15.75" thickBot="1">
      <c r="B26" s="14" t="s">
        <v>22</v>
      </c>
      <c r="C26" s="14" t="s">
        <v>8</v>
      </c>
      <c r="D26" s="14">
        <v>1</v>
      </c>
      <c r="E26" s="12">
        <v>0.23</v>
      </c>
      <c r="F26" s="61">
        <v>0</v>
      </c>
      <c r="G26" s="78"/>
      <c r="H26" s="63">
        <f t="shared" si="5"/>
        <v>0</v>
      </c>
      <c r="I26" s="64">
        <f t="shared" si="6"/>
        <v>0</v>
      </c>
    </row>
    <row r="27" spans="2:9" ht="15.75" thickBot="1">
      <c r="B27" s="13" t="s">
        <v>61</v>
      </c>
      <c r="C27" s="13" t="s">
        <v>8</v>
      </c>
      <c r="D27" s="13">
        <v>1</v>
      </c>
      <c r="E27" s="12">
        <v>0.23</v>
      </c>
      <c r="F27" s="61">
        <v>0</v>
      </c>
      <c r="G27" s="78"/>
      <c r="H27" s="63">
        <f t="shared" si="5"/>
        <v>0</v>
      </c>
      <c r="I27" s="64">
        <f t="shared" si="6"/>
        <v>0</v>
      </c>
    </row>
    <row r="28" spans="2:9" ht="15.75" thickBot="1">
      <c r="B28" s="14" t="s">
        <v>62</v>
      </c>
      <c r="C28" s="14" t="s">
        <v>8</v>
      </c>
      <c r="D28" s="14">
        <v>1</v>
      </c>
      <c r="E28" s="12">
        <v>0.23</v>
      </c>
      <c r="F28" s="61">
        <v>0</v>
      </c>
      <c r="G28" s="78"/>
      <c r="H28" s="63">
        <f t="shared" si="5"/>
        <v>0</v>
      </c>
      <c r="I28" s="64">
        <f t="shared" si="6"/>
        <v>0</v>
      </c>
    </row>
    <row r="29" spans="2:9" ht="15.75" thickBot="1">
      <c r="B29" s="14" t="s">
        <v>63</v>
      </c>
      <c r="C29" s="14" t="s">
        <v>8</v>
      </c>
      <c r="D29" s="14">
        <v>1</v>
      </c>
      <c r="E29" s="12">
        <v>0.23</v>
      </c>
      <c r="F29" s="61">
        <v>0</v>
      </c>
      <c r="G29" s="78"/>
      <c r="H29" s="63">
        <f t="shared" si="5"/>
        <v>0</v>
      </c>
      <c r="I29" s="64">
        <f t="shared" si="6"/>
        <v>0</v>
      </c>
    </row>
    <row r="30" spans="2:9" ht="15.75" thickBot="1">
      <c r="B30" s="13" t="s">
        <v>64</v>
      </c>
      <c r="C30" s="13" t="s">
        <v>8</v>
      </c>
      <c r="D30" s="13">
        <v>1</v>
      </c>
      <c r="E30" s="12">
        <v>0.23</v>
      </c>
      <c r="F30" s="61">
        <v>0</v>
      </c>
      <c r="G30" s="78"/>
      <c r="H30" s="63">
        <f>F30*0.23</f>
        <v>0</v>
      </c>
      <c r="I30" s="64">
        <f t="shared" si="6"/>
        <v>0</v>
      </c>
    </row>
    <row r="31" spans="2:9" ht="15.75" thickBot="1">
      <c r="B31" s="13" t="s">
        <v>65</v>
      </c>
      <c r="C31" s="13" t="s">
        <v>8</v>
      </c>
      <c r="D31" s="13">
        <v>1</v>
      </c>
      <c r="E31" s="12">
        <v>0.23</v>
      </c>
      <c r="F31" s="61">
        <v>0</v>
      </c>
      <c r="G31" s="78"/>
      <c r="H31" s="63">
        <f t="shared" si="5"/>
        <v>0</v>
      </c>
      <c r="I31" s="64">
        <f t="shared" si="6"/>
        <v>0</v>
      </c>
    </row>
    <row r="32" spans="2:9" ht="15.75" thickBot="1">
      <c r="B32" s="13" t="s">
        <v>66</v>
      </c>
      <c r="C32" s="13" t="s">
        <v>8</v>
      </c>
      <c r="D32" s="13">
        <v>1</v>
      </c>
      <c r="E32" s="12">
        <v>0.23</v>
      </c>
      <c r="F32" s="61">
        <v>0</v>
      </c>
      <c r="G32" s="78"/>
      <c r="H32" s="63">
        <f t="shared" si="5"/>
        <v>0</v>
      </c>
      <c r="I32" s="64">
        <f t="shared" si="6"/>
        <v>0</v>
      </c>
    </row>
    <row r="33" spans="2:9" ht="15.75" thickBot="1">
      <c r="B33" s="14" t="s">
        <v>67</v>
      </c>
      <c r="C33" s="14" t="s">
        <v>8</v>
      </c>
      <c r="D33" s="14">
        <v>1</v>
      </c>
      <c r="E33" s="12">
        <v>0.23</v>
      </c>
      <c r="F33" s="61">
        <v>0</v>
      </c>
      <c r="G33" s="78"/>
      <c r="H33" s="63">
        <f t="shared" si="5"/>
        <v>0</v>
      </c>
      <c r="I33" s="64">
        <f t="shared" si="6"/>
        <v>0</v>
      </c>
    </row>
    <row r="34" spans="2:9" ht="15.75" thickBot="1">
      <c r="B34" s="14" t="s">
        <v>68</v>
      </c>
      <c r="C34" s="14" t="s">
        <v>8</v>
      </c>
      <c r="D34" s="14">
        <v>1</v>
      </c>
      <c r="E34" s="12">
        <v>0.23</v>
      </c>
      <c r="F34" s="61">
        <v>0</v>
      </c>
      <c r="G34" s="78"/>
      <c r="H34" s="63">
        <f t="shared" si="5"/>
        <v>0</v>
      </c>
      <c r="I34" s="64">
        <f t="shared" si="6"/>
        <v>0</v>
      </c>
    </row>
    <row r="35" spans="2:9" ht="15.75" thickBot="1">
      <c r="B35" s="14" t="s">
        <v>98</v>
      </c>
      <c r="C35" s="14" t="s">
        <v>8</v>
      </c>
      <c r="D35" s="14">
        <v>1</v>
      </c>
      <c r="E35" s="12">
        <v>0.23</v>
      </c>
      <c r="F35" s="61">
        <v>1</v>
      </c>
      <c r="G35" s="78"/>
      <c r="H35" s="63">
        <f t="shared" ref="H35" si="7">F35*0.23</f>
        <v>0.23</v>
      </c>
      <c r="I35" s="64">
        <f t="shared" ref="I35" si="8">F35*1.23</f>
        <v>1.23</v>
      </c>
    </row>
    <row r="36" spans="2:9" ht="31.5" customHeight="1" thickBot="1">
      <c r="B36" s="15" t="s">
        <v>69</v>
      </c>
      <c r="C36" s="16" t="s">
        <v>8</v>
      </c>
      <c r="D36" s="16">
        <v>1</v>
      </c>
      <c r="E36" s="12">
        <v>0.23</v>
      </c>
      <c r="F36" s="61">
        <v>0</v>
      </c>
      <c r="G36" s="78"/>
      <c r="H36" s="63">
        <f t="shared" si="5"/>
        <v>0</v>
      </c>
      <c r="I36" s="64">
        <f t="shared" si="6"/>
        <v>0</v>
      </c>
    </row>
    <row r="37" spans="2:9" ht="29.25" customHeight="1" thickBot="1">
      <c r="B37" s="17" t="s">
        <v>70</v>
      </c>
      <c r="C37" s="14" t="s">
        <v>8</v>
      </c>
      <c r="D37" s="14">
        <v>1</v>
      </c>
      <c r="E37" s="12">
        <v>0.23</v>
      </c>
      <c r="F37" s="61">
        <v>0</v>
      </c>
      <c r="G37" s="78"/>
      <c r="H37" s="63">
        <f t="shared" si="5"/>
        <v>0</v>
      </c>
      <c r="I37" s="64">
        <f t="shared" si="6"/>
        <v>0</v>
      </c>
    </row>
    <row r="38" spans="2:9" ht="30" customHeight="1" thickBot="1">
      <c r="B38" s="17" t="s">
        <v>71</v>
      </c>
      <c r="C38" s="14" t="s">
        <v>8</v>
      </c>
      <c r="D38" s="14">
        <v>1</v>
      </c>
      <c r="E38" s="12">
        <v>0.23</v>
      </c>
      <c r="F38" s="61">
        <v>0</v>
      </c>
      <c r="G38" s="78"/>
      <c r="H38" s="63">
        <f t="shared" si="5"/>
        <v>0</v>
      </c>
      <c r="I38" s="64">
        <f t="shared" si="6"/>
        <v>0</v>
      </c>
    </row>
    <row r="39" spans="2:9" ht="15.75" thickBot="1">
      <c r="B39" s="13" t="s">
        <v>72</v>
      </c>
      <c r="C39" s="13" t="s">
        <v>8</v>
      </c>
      <c r="D39" s="13">
        <v>1</v>
      </c>
      <c r="E39" s="12">
        <v>0.23</v>
      </c>
      <c r="F39" s="61">
        <v>0</v>
      </c>
      <c r="G39" s="78"/>
      <c r="H39" s="63">
        <f t="shared" si="5"/>
        <v>0</v>
      </c>
      <c r="I39" s="64">
        <f t="shared" si="6"/>
        <v>0</v>
      </c>
    </row>
    <row r="40" spans="2:9" ht="15.75" thickBot="1">
      <c r="B40" s="13" t="s">
        <v>73</v>
      </c>
      <c r="C40" s="13" t="s">
        <v>8</v>
      </c>
      <c r="D40" s="13">
        <v>1</v>
      </c>
      <c r="E40" s="12">
        <v>0.23</v>
      </c>
      <c r="F40" s="61">
        <v>0</v>
      </c>
      <c r="G40" s="78"/>
      <c r="H40" s="63">
        <f t="shared" si="5"/>
        <v>0</v>
      </c>
      <c r="I40" s="64">
        <f t="shared" si="6"/>
        <v>0</v>
      </c>
    </row>
    <row r="41" spans="2:9" ht="15.75" thickBot="1">
      <c r="B41" s="13" t="s">
        <v>54</v>
      </c>
      <c r="C41" s="13" t="s">
        <v>8</v>
      </c>
      <c r="D41" s="13">
        <v>1</v>
      </c>
      <c r="E41" s="12">
        <v>0.23</v>
      </c>
      <c r="F41" s="61">
        <v>0</v>
      </c>
      <c r="G41" s="78"/>
      <c r="H41" s="63">
        <f t="shared" si="5"/>
        <v>0</v>
      </c>
      <c r="I41" s="64">
        <f t="shared" si="6"/>
        <v>0</v>
      </c>
    </row>
    <row r="42" spans="2:9" ht="15.75" thickBot="1">
      <c r="B42" s="13" t="s">
        <v>55</v>
      </c>
      <c r="C42" s="13" t="s">
        <v>8</v>
      </c>
      <c r="D42" s="13">
        <v>1</v>
      </c>
      <c r="E42" s="12">
        <v>0.23</v>
      </c>
      <c r="F42" s="61">
        <v>0</v>
      </c>
      <c r="G42" s="78"/>
      <c r="H42" s="63">
        <f t="shared" si="5"/>
        <v>0</v>
      </c>
      <c r="I42" s="64">
        <f t="shared" si="6"/>
        <v>0</v>
      </c>
    </row>
    <row r="43" spans="2:9" ht="15.75" thickBot="1">
      <c r="B43" s="18" t="s">
        <v>74</v>
      </c>
      <c r="C43" s="18" t="s">
        <v>8</v>
      </c>
      <c r="D43" s="18">
        <v>1</v>
      </c>
      <c r="E43" s="19">
        <v>0.23</v>
      </c>
      <c r="F43" s="65">
        <v>0</v>
      </c>
      <c r="G43" s="79"/>
      <c r="H43" s="66">
        <f t="shared" si="5"/>
        <v>0</v>
      </c>
      <c r="I43" s="67">
        <f t="shared" si="6"/>
        <v>0</v>
      </c>
    </row>
    <row r="44" spans="2:9" ht="15.75" thickBot="1">
      <c r="B44" s="20" t="s">
        <v>42</v>
      </c>
      <c r="C44" s="21" t="s">
        <v>8</v>
      </c>
      <c r="D44" s="22">
        <v>1</v>
      </c>
      <c r="E44" s="23">
        <v>0.08</v>
      </c>
      <c r="F44" s="80">
        <v>0</v>
      </c>
      <c r="G44" s="81">
        <f>F44*0.08</f>
        <v>0</v>
      </c>
      <c r="H44" s="82"/>
      <c r="I44" s="83">
        <f>F44*1.08</f>
        <v>0</v>
      </c>
    </row>
    <row r="45" spans="2:9" ht="15.75" thickBot="1">
      <c r="B45" s="24" t="s">
        <v>43</v>
      </c>
      <c r="C45" s="24" t="s">
        <v>8</v>
      </c>
      <c r="D45" s="24">
        <v>1</v>
      </c>
      <c r="E45" s="25">
        <v>0.23</v>
      </c>
      <c r="F45" s="84">
        <v>0</v>
      </c>
      <c r="G45" s="85"/>
      <c r="H45" s="86">
        <f>F45*0.23</f>
        <v>0</v>
      </c>
      <c r="I45" s="87">
        <f>F45*1.23</f>
        <v>0</v>
      </c>
    </row>
    <row r="46" spans="2:9" ht="15.75" thickBot="1">
      <c r="B46" s="132" t="s">
        <v>56</v>
      </c>
      <c r="C46" s="133"/>
      <c r="D46" s="133"/>
      <c r="E46" s="134"/>
      <c r="F46" s="68">
        <v>0</v>
      </c>
      <c r="G46" s="69">
        <f>G44+G20+G7</f>
        <v>0</v>
      </c>
      <c r="H46" s="69">
        <f>H45+H20+H7</f>
        <v>0</v>
      </c>
      <c r="I46" s="70">
        <f>I45+I20+I7+I44</f>
        <v>0</v>
      </c>
    </row>
    <row r="47" spans="2:9" ht="16.5" thickTop="1" thickBot="1">
      <c r="B47" s="135" t="s">
        <v>44</v>
      </c>
      <c r="C47" s="136"/>
      <c r="D47" s="136"/>
      <c r="E47" s="137"/>
      <c r="F47" s="71">
        <f>F44*0.08</f>
        <v>0</v>
      </c>
      <c r="G47" s="88"/>
      <c r="H47" s="88"/>
      <c r="I47" s="88"/>
    </row>
    <row r="48" spans="2:9" ht="15.75" thickBot="1">
      <c r="B48" s="138" t="s">
        <v>45</v>
      </c>
      <c r="C48" s="139"/>
      <c r="D48" s="139"/>
      <c r="E48" s="140"/>
      <c r="F48" s="72">
        <f>(F46-F44)*0.23</f>
        <v>0</v>
      </c>
      <c r="G48" s="88"/>
      <c r="H48" s="76"/>
      <c r="I48" s="76"/>
    </row>
    <row r="49" spans="2:9" ht="15.75" thickBot="1">
      <c r="B49" s="141" t="s">
        <v>46</v>
      </c>
      <c r="C49" s="142"/>
      <c r="D49" s="142"/>
      <c r="E49" s="143"/>
      <c r="F49" s="73">
        <f>F46+F47+F48</f>
        <v>0</v>
      </c>
      <c r="G49" s="88"/>
      <c r="H49" s="76"/>
      <c r="I49" s="76"/>
    </row>
    <row r="51" spans="2:9">
      <c r="G51" t="s">
        <v>113</v>
      </c>
    </row>
    <row r="52" spans="2:9">
      <c r="G52" t="s">
        <v>114</v>
      </c>
    </row>
    <row r="53" spans="2:9" ht="45.75" customHeight="1">
      <c r="B53" s="125" t="s">
        <v>115</v>
      </c>
      <c r="C53" s="125"/>
      <c r="D53" s="125"/>
      <c r="E53" s="125"/>
      <c r="F53" s="125"/>
      <c r="G53" s="125"/>
      <c r="H53" s="125"/>
      <c r="I53" s="125"/>
    </row>
  </sheetData>
  <mergeCells count="12">
    <mergeCell ref="B53:I53"/>
    <mergeCell ref="B1:I1"/>
    <mergeCell ref="F5:F6"/>
    <mergeCell ref="G5:H5"/>
    <mergeCell ref="I5:I6"/>
    <mergeCell ref="B46:E46"/>
    <mergeCell ref="B47:E47"/>
    <mergeCell ref="B48:E48"/>
    <mergeCell ref="B49:E49"/>
    <mergeCell ref="B5:B6"/>
    <mergeCell ref="C5:C6"/>
    <mergeCell ref="D5:D6"/>
  </mergeCells>
  <phoneticPr fontId="13" type="noConversion"/>
  <pageMargins left="0.7" right="0.7" top="0.75" bottom="0.75" header="0.3" footer="0.3"/>
  <pageSetup paperSize="9" scale="8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5"/>
  <sheetViews>
    <sheetView workbookViewId="0">
      <selection activeCell="H2" sqref="H2"/>
    </sheetView>
  </sheetViews>
  <sheetFormatPr defaultRowHeight="14.25"/>
  <cols>
    <col min="1" max="1" width="7.5" customWidth="1"/>
    <col min="2" max="2" width="53.625" customWidth="1"/>
    <col min="3" max="3" width="6.75" customWidth="1"/>
    <col min="4" max="4" width="4.625" customWidth="1"/>
    <col min="5" max="5" width="6.875" customWidth="1"/>
    <col min="6" max="6" width="15" customWidth="1"/>
    <col min="8" max="8" width="18.625" customWidth="1"/>
    <col min="9" max="9" width="19.25" customWidth="1"/>
  </cols>
  <sheetData>
    <row r="1" spans="2:9" ht="69" customHeight="1">
      <c r="B1" s="124"/>
      <c r="C1" s="124"/>
      <c r="D1" s="124"/>
      <c r="E1" s="124"/>
      <c r="F1" s="124"/>
      <c r="G1" s="124"/>
      <c r="H1" s="124"/>
      <c r="I1" s="124"/>
    </row>
    <row r="2" spans="2:9">
      <c r="H2" t="s">
        <v>116</v>
      </c>
    </row>
    <row r="3" spans="2:9">
      <c r="B3" t="s">
        <v>112</v>
      </c>
    </row>
    <row r="4" spans="2:9" ht="30.75" customHeight="1" thickBot="1">
      <c r="B4" s="1"/>
      <c r="C4" s="2"/>
      <c r="D4" s="2"/>
      <c r="E4" s="3"/>
      <c r="F4" s="3"/>
      <c r="G4" s="4"/>
      <c r="H4" s="3"/>
      <c r="I4" s="3"/>
    </row>
    <row r="5" spans="2:9" ht="15.75" thickBot="1">
      <c r="B5" s="126" t="s">
        <v>0</v>
      </c>
      <c r="C5" s="145" t="s">
        <v>1</v>
      </c>
      <c r="D5" s="145" t="s">
        <v>2</v>
      </c>
      <c r="E5" s="5"/>
      <c r="F5" s="126" t="s">
        <v>3</v>
      </c>
      <c r="G5" s="128" t="s">
        <v>4</v>
      </c>
      <c r="H5" s="129"/>
      <c r="I5" s="130" t="s">
        <v>5</v>
      </c>
    </row>
    <row r="6" spans="2:9" ht="20.25" thickBot="1">
      <c r="B6" s="144"/>
      <c r="C6" s="146"/>
      <c r="D6" s="146"/>
      <c r="E6" s="6" t="s">
        <v>6</v>
      </c>
      <c r="F6" s="127"/>
      <c r="G6" s="7">
        <v>0.08</v>
      </c>
      <c r="H6" s="7">
        <v>0.23</v>
      </c>
      <c r="I6" s="131"/>
    </row>
    <row r="7" spans="2:9" ht="15.75" thickBot="1">
      <c r="B7" s="8" t="s">
        <v>7</v>
      </c>
      <c r="C7" s="8" t="s">
        <v>8</v>
      </c>
      <c r="D7" s="8">
        <v>1</v>
      </c>
      <c r="E7" s="9">
        <v>0.23</v>
      </c>
      <c r="F7" s="57">
        <v>0</v>
      </c>
      <c r="G7" s="74"/>
      <c r="H7" s="58">
        <f>F7*0.23</f>
        <v>0</v>
      </c>
      <c r="I7" s="57">
        <f>F7*1.23</f>
        <v>0</v>
      </c>
    </row>
    <row r="8" spans="2:9" ht="15.75" thickBot="1">
      <c r="B8" s="10" t="s">
        <v>9</v>
      </c>
      <c r="C8" s="10" t="s">
        <v>8</v>
      </c>
      <c r="D8" s="10">
        <v>1</v>
      </c>
      <c r="E8" s="9">
        <v>0.23</v>
      </c>
      <c r="F8" s="57">
        <v>0</v>
      </c>
      <c r="G8" s="75"/>
      <c r="H8" s="59">
        <f t="shared" ref="H8:H18" si="0">F8*0.23</f>
        <v>0</v>
      </c>
      <c r="I8" s="60">
        <f>F8*1.23</f>
        <v>0</v>
      </c>
    </row>
    <row r="9" spans="2:9" ht="15.75" thickBot="1">
      <c r="B9" s="10" t="s">
        <v>10</v>
      </c>
      <c r="C9" s="10" t="s">
        <v>8</v>
      </c>
      <c r="D9" s="10">
        <v>1</v>
      </c>
      <c r="E9" s="9">
        <v>0.23</v>
      </c>
      <c r="F9" s="57">
        <v>0</v>
      </c>
      <c r="G9" s="75"/>
      <c r="H9" s="59">
        <f t="shared" si="0"/>
        <v>0</v>
      </c>
      <c r="I9" s="60">
        <f t="shared" ref="I9:I18" si="1">F9*1.23</f>
        <v>0</v>
      </c>
    </row>
    <row r="10" spans="2:9" ht="15.75" thickBot="1">
      <c r="B10" s="10" t="s">
        <v>58</v>
      </c>
      <c r="C10" s="10" t="s">
        <v>8</v>
      </c>
      <c r="D10" s="10">
        <v>1</v>
      </c>
      <c r="E10" s="9">
        <v>0.23</v>
      </c>
      <c r="F10" s="57">
        <v>0</v>
      </c>
      <c r="G10" s="75"/>
      <c r="H10" s="59">
        <f t="shared" si="0"/>
        <v>0</v>
      </c>
      <c r="I10" s="60">
        <f t="shared" si="1"/>
        <v>0</v>
      </c>
    </row>
    <row r="11" spans="2:9" ht="15.75" thickBot="1">
      <c r="B11" s="10" t="s">
        <v>59</v>
      </c>
      <c r="C11" s="10" t="s">
        <v>8</v>
      </c>
      <c r="D11" s="10">
        <v>1</v>
      </c>
      <c r="E11" s="9">
        <v>0.23</v>
      </c>
      <c r="F11" s="57">
        <v>0</v>
      </c>
      <c r="G11" s="75"/>
      <c r="H11" s="59">
        <f t="shared" si="0"/>
        <v>0</v>
      </c>
      <c r="I11" s="60">
        <f t="shared" si="1"/>
        <v>0</v>
      </c>
    </row>
    <row r="12" spans="2:9" ht="15.75" thickBot="1">
      <c r="B12" s="10" t="s">
        <v>60</v>
      </c>
      <c r="C12" s="10" t="s">
        <v>8</v>
      </c>
      <c r="D12" s="10">
        <v>1</v>
      </c>
      <c r="E12" s="9">
        <v>0.23</v>
      </c>
      <c r="F12" s="57">
        <v>0</v>
      </c>
      <c r="G12" s="75"/>
      <c r="H12" s="59">
        <f t="shared" si="0"/>
        <v>0</v>
      </c>
      <c r="I12" s="60">
        <f t="shared" si="1"/>
        <v>0</v>
      </c>
    </row>
    <row r="13" spans="2:9" ht="15.75" thickBot="1">
      <c r="B13" s="27" t="s">
        <v>77</v>
      </c>
      <c r="C13" s="10" t="s">
        <v>8</v>
      </c>
      <c r="D13" s="10">
        <v>1</v>
      </c>
      <c r="E13" s="9">
        <v>0.23</v>
      </c>
      <c r="F13" s="57">
        <v>0</v>
      </c>
      <c r="G13" s="59"/>
      <c r="H13" s="60">
        <f t="shared" ref="H13:H14" si="2">F13*1.23</f>
        <v>0</v>
      </c>
      <c r="I13" s="60">
        <f t="shared" si="1"/>
        <v>0</v>
      </c>
    </row>
    <row r="14" spans="2:9" ht="15.75" thickBot="1">
      <c r="B14" s="27" t="s">
        <v>78</v>
      </c>
      <c r="C14" s="10" t="s">
        <v>8</v>
      </c>
      <c r="D14" s="10">
        <v>1</v>
      </c>
      <c r="E14" s="9">
        <v>0.23</v>
      </c>
      <c r="F14" s="57">
        <v>0</v>
      </c>
      <c r="G14" s="59"/>
      <c r="H14" s="60">
        <f t="shared" si="2"/>
        <v>0</v>
      </c>
      <c r="I14" s="60">
        <f t="shared" si="1"/>
        <v>0</v>
      </c>
    </row>
    <row r="15" spans="2:9" ht="15.75" thickBot="1">
      <c r="B15" s="10" t="s">
        <v>80</v>
      </c>
      <c r="C15" s="10" t="s">
        <v>8</v>
      </c>
      <c r="D15" s="10">
        <v>1</v>
      </c>
      <c r="E15" s="9">
        <v>0.23</v>
      </c>
      <c r="F15" s="57">
        <v>0</v>
      </c>
      <c r="G15" s="75"/>
      <c r="H15" s="59">
        <f t="shared" si="0"/>
        <v>0</v>
      </c>
      <c r="I15" s="60">
        <f t="shared" si="1"/>
        <v>0</v>
      </c>
    </row>
    <row r="16" spans="2:9" ht="15.75" thickBot="1">
      <c r="B16" s="10" t="s">
        <v>48</v>
      </c>
      <c r="C16" s="10" t="s">
        <v>8</v>
      </c>
      <c r="D16" s="10">
        <v>1</v>
      </c>
      <c r="E16" s="9">
        <v>0.23</v>
      </c>
      <c r="F16" s="57">
        <v>0</v>
      </c>
      <c r="G16" s="75"/>
      <c r="H16" s="59">
        <f t="shared" si="0"/>
        <v>0</v>
      </c>
      <c r="I16" s="60">
        <f t="shared" si="1"/>
        <v>0</v>
      </c>
    </row>
    <row r="17" spans="2:9" ht="15.75" thickBot="1">
      <c r="B17" s="10" t="s">
        <v>49</v>
      </c>
      <c r="C17" s="10" t="s">
        <v>8</v>
      </c>
      <c r="D17" s="10">
        <v>1</v>
      </c>
      <c r="E17" s="9">
        <v>0.23</v>
      </c>
      <c r="F17" s="57">
        <v>0</v>
      </c>
      <c r="G17" s="75"/>
      <c r="H17" s="59">
        <f t="shared" si="0"/>
        <v>0</v>
      </c>
      <c r="I17" s="60">
        <f t="shared" si="1"/>
        <v>0</v>
      </c>
    </row>
    <row r="18" spans="2:9" ht="15.75" thickBot="1">
      <c r="B18" s="90" t="s">
        <v>50</v>
      </c>
      <c r="C18" s="90" t="s">
        <v>8</v>
      </c>
      <c r="D18" s="90">
        <v>1</v>
      </c>
      <c r="E18" s="96">
        <v>0.23</v>
      </c>
      <c r="F18" s="91">
        <v>0</v>
      </c>
      <c r="G18" s="93"/>
      <c r="H18" s="59">
        <f t="shared" si="0"/>
        <v>0</v>
      </c>
      <c r="I18" s="60">
        <f t="shared" si="1"/>
        <v>0</v>
      </c>
    </row>
    <row r="19" spans="2:9" ht="15.75" thickBot="1">
      <c r="B19" s="90" t="s">
        <v>82</v>
      </c>
      <c r="C19" s="90" t="s">
        <v>8</v>
      </c>
      <c r="D19" s="90">
        <v>1</v>
      </c>
      <c r="E19" s="96">
        <v>0.23</v>
      </c>
      <c r="F19" s="91">
        <v>0</v>
      </c>
      <c r="G19" s="93"/>
      <c r="H19" s="59">
        <f t="shared" ref="H19" si="3">F19*0.23</f>
        <v>0</v>
      </c>
      <c r="I19" s="60">
        <f t="shared" ref="I19" si="4">F19*1.23</f>
        <v>0</v>
      </c>
    </row>
    <row r="20" spans="2:9" ht="15.75" thickBot="1">
      <c r="B20" s="89" t="s">
        <v>16</v>
      </c>
      <c r="C20" s="89" t="s">
        <v>8</v>
      </c>
      <c r="D20" s="89">
        <v>1</v>
      </c>
      <c r="E20" s="12">
        <v>0.23</v>
      </c>
      <c r="F20" s="61">
        <v>0</v>
      </c>
      <c r="G20" s="92"/>
      <c r="H20" s="62">
        <f>F20*0.23</f>
        <v>0</v>
      </c>
      <c r="I20" s="61">
        <f>F20*1.23</f>
        <v>0</v>
      </c>
    </row>
    <row r="21" spans="2:9" ht="15.75" thickBot="1">
      <c r="B21" s="13" t="s">
        <v>17</v>
      </c>
      <c r="C21" s="13" t="s">
        <v>8</v>
      </c>
      <c r="D21" s="13">
        <v>1</v>
      </c>
      <c r="E21" s="12">
        <v>0.23</v>
      </c>
      <c r="F21" s="61">
        <v>0</v>
      </c>
      <c r="G21" s="78"/>
      <c r="H21" s="63">
        <f>F21*0.23</f>
        <v>0</v>
      </c>
      <c r="I21" s="64">
        <f>F21*1.23</f>
        <v>0</v>
      </c>
    </row>
    <row r="22" spans="2:9" ht="15.75" thickBot="1">
      <c r="B22" s="14" t="s">
        <v>18</v>
      </c>
      <c r="C22" s="14" t="s">
        <v>8</v>
      </c>
      <c r="D22" s="14">
        <v>1</v>
      </c>
      <c r="E22" s="12">
        <v>0.23</v>
      </c>
      <c r="F22" s="61">
        <v>0</v>
      </c>
      <c r="G22" s="78"/>
      <c r="H22" s="63">
        <f>F22*0.23</f>
        <v>0</v>
      </c>
      <c r="I22" s="64">
        <f>F22*1.23</f>
        <v>0</v>
      </c>
    </row>
    <row r="23" spans="2:9" ht="15.75" thickBot="1">
      <c r="B23" s="14" t="s">
        <v>19</v>
      </c>
      <c r="C23" s="14" t="s">
        <v>8</v>
      </c>
      <c r="D23" s="14">
        <v>1</v>
      </c>
      <c r="E23" s="12">
        <v>0.23</v>
      </c>
      <c r="F23" s="61">
        <v>0</v>
      </c>
      <c r="G23" s="78"/>
      <c r="H23" s="63">
        <f>F23*0.23</f>
        <v>0</v>
      </c>
      <c r="I23" s="64">
        <f>F23*1.23</f>
        <v>0</v>
      </c>
    </row>
    <row r="24" spans="2:9" ht="15.75" thickBot="1">
      <c r="B24" s="13" t="s">
        <v>20</v>
      </c>
      <c r="C24" s="13" t="s">
        <v>8</v>
      </c>
      <c r="D24" s="13">
        <v>1</v>
      </c>
      <c r="E24" s="12">
        <v>0.23</v>
      </c>
      <c r="F24" s="61">
        <v>0</v>
      </c>
      <c r="G24" s="78"/>
      <c r="H24" s="63">
        <f t="shared" ref="H24:H43" si="5">F24*0.23</f>
        <v>0</v>
      </c>
      <c r="I24" s="64">
        <f t="shared" ref="I24:I43" si="6">F24*1.23</f>
        <v>0</v>
      </c>
    </row>
    <row r="25" spans="2:9" ht="15.75" thickBot="1">
      <c r="B25" s="14" t="s">
        <v>21</v>
      </c>
      <c r="C25" s="14" t="s">
        <v>8</v>
      </c>
      <c r="D25" s="14">
        <v>1</v>
      </c>
      <c r="E25" s="12">
        <v>0.23</v>
      </c>
      <c r="F25" s="61">
        <v>0</v>
      </c>
      <c r="G25" s="78"/>
      <c r="H25" s="63">
        <f t="shared" si="5"/>
        <v>0</v>
      </c>
      <c r="I25" s="64">
        <f t="shared" si="6"/>
        <v>0</v>
      </c>
    </row>
    <row r="26" spans="2:9" ht="15.75" thickBot="1">
      <c r="B26" s="14" t="s">
        <v>22</v>
      </c>
      <c r="C26" s="14" t="s">
        <v>8</v>
      </c>
      <c r="D26" s="14">
        <v>1</v>
      </c>
      <c r="E26" s="12">
        <v>0.23</v>
      </c>
      <c r="F26" s="61">
        <v>0</v>
      </c>
      <c r="G26" s="78"/>
      <c r="H26" s="63">
        <f t="shared" si="5"/>
        <v>0</v>
      </c>
      <c r="I26" s="64">
        <f t="shared" si="6"/>
        <v>0</v>
      </c>
    </row>
    <row r="27" spans="2:9" ht="15.75" thickBot="1">
      <c r="B27" s="13" t="s">
        <v>61</v>
      </c>
      <c r="C27" s="13" t="s">
        <v>8</v>
      </c>
      <c r="D27" s="13">
        <v>1</v>
      </c>
      <c r="E27" s="12">
        <v>0.23</v>
      </c>
      <c r="F27" s="61">
        <v>0</v>
      </c>
      <c r="G27" s="78"/>
      <c r="H27" s="63">
        <f t="shared" si="5"/>
        <v>0</v>
      </c>
      <c r="I27" s="64">
        <f t="shared" si="6"/>
        <v>0</v>
      </c>
    </row>
    <row r="28" spans="2:9" ht="15.75" thickBot="1">
      <c r="B28" s="14" t="s">
        <v>62</v>
      </c>
      <c r="C28" s="14" t="s">
        <v>8</v>
      </c>
      <c r="D28" s="14">
        <v>1</v>
      </c>
      <c r="E28" s="12">
        <v>0.23</v>
      </c>
      <c r="F28" s="61">
        <v>0</v>
      </c>
      <c r="G28" s="78"/>
      <c r="H28" s="63">
        <f t="shared" si="5"/>
        <v>0</v>
      </c>
      <c r="I28" s="64">
        <f t="shared" si="6"/>
        <v>0</v>
      </c>
    </row>
    <row r="29" spans="2:9" ht="15.75" thickBot="1">
      <c r="B29" s="14" t="s">
        <v>63</v>
      </c>
      <c r="C29" s="14" t="s">
        <v>8</v>
      </c>
      <c r="D29" s="14">
        <v>1</v>
      </c>
      <c r="E29" s="12">
        <v>0.23</v>
      </c>
      <c r="F29" s="61">
        <v>0</v>
      </c>
      <c r="G29" s="78"/>
      <c r="H29" s="63">
        <f t="shared" si="5"/>
        <v>0</v>
      </c>
      <c r="I29" s="64">
        <f t="shared" si="6"/>
        <v>0</v>
      </c>
    </row>
    <row r="30" spans="2:9" ht="15.75" thickBot="1">
      <c r="B30" s="13" t="s">
        <v>64</v>
      </c>
      <c r="C30" s="13" t="s">
        <v>8</v>
      </c>
      <c r="D30" s="13">
        <v>1</v>
      </c>
      <c r="E30" s="12">
        <v>0.23</v>
      </c>
      <c r="F30" s="61">
        <v>0</v>
      </c>
      <c r="G30" s="78"/>
      <c r="H30" s="63">
        <f>F30*0.23</f>
        <v>0</v>
      </c>
      <c r="I30" s="64">
        <f t="shared" si="6"/>
        <v>0</v>
      </c>
    </row>
    <row r="31" spans="2:9" ht="15.75" thickBot="1">
      <c r="B31" s="13" t="s">
        <v>65</v>
      </c>
      <c r="C31" s="13" t="s">
        <v>8</v>
      </c>
      <c r="D31" s="13">
        <v>1</v>
      </c>
      <c r="E31" s="12">
        <v>0.23</v>
      </c>
      <c r="F31" s="61">
        <v>0</v>
      </c>
      <c r="G31" s="78"/>
      <c r="H31" s="63">
        <f t="shared" si="5"/>
        <v>0</v>
      </c>
      <c r="I31" s="64">
        <f t="shared" si="6"/>
        <v>0</v>
      </c>
    </row>
    <row r="32" spans="2:9" ht="15.75" thickBot="1">
      <c r="B32" s="13" t="s">
        <v>66</v>
      </c>
      <c r="C32" s="13" t="s">
        <v>8</v>
      </c>
      <c r="D32" s="13">
        <v>1</v>
      </c>
      <c r="E32" s="12">
        <v>0.23</v>
      </c>
      <c r="F32" s="61">
        <v>0</v>
      </c>
      <c r="G32" s="78"/>
      <c r="H32" s="63">
        <f t="shared" si="5"/>
        <v>0</v>
      </c>
      <c r="I32" s="64">
        <f t="shared" si="6"/>
        <v>0</v>
      </c>
    </row>
    <row r="33" spans="2:9" ht="15.75" thickBot="1">
      <c r="B33" s="14" t="s">
        <v>67</v>
      </c>
      <c r="C33" s="14" t="s">
        <v>8</v>
      </c>
      <c r="D33" s="14">
        <v>1</v>
      </c>
      <c r="E33" s="12">
        <v>0.23</v>
      </c>
      <c r="F33" s="61">
        <v>0</v>
      </c>
      <c r="G33" s="78"/>
      <c r="H33" s="63">
        <f t="shared" si="5"/>
        <v>0</v>
      </c>
      <c r="I33" s="64">
        <f t="shared" si="6"/>
        <v>0</v>
      </c>
    </row>
    <row r="34" spans="2:9" ht="15.75" thickBot="1">
      <c r="B34" s="14" t="s">
        <v>68</v>
      </c>
      <c r="C34" s="14" t="s">
        <v>8</v>
      </c>
      <c r="D34" s="14">
        <v>1</v>
      </c>
      <c r="E34" s="12">
        <v>0.23</v>
      </c>
      <c r="F34" s="61">
        <v>0</v>
      </c>
      <c r="G34" s="78"/>
      <c r="H34" s="63">
        <f t="shared" si="5"/>
        <v>0</v>
      </c>
      <c r="I34" s="64">
        <f t="shared" si="6"/>
        <v>0</v>
      </c>
    </row>
    <row r="35" spans="2:9" ht="15.75" thickBot="1">
      <c r="B35" s="14" t="s">
        <v>97</v>
      </c>
      <c r="C35" s="14" t="s">
        <v>8</v>
      </c>
      <c r="D35" s="14">
        <v>1</v>
      </c>
      <c r="E35" s="12">
        <v>0.23</v>
      </c>
      <c r="F35" s="61">
        <v>0</v>
      </c>
      <c r="G35" s="78"/>
      <c r="H35" s="63">
        <f t="shared" ref="H35" si="7">F35*0.23</f>
        <v>0</v>
      </c>
      <c r="I35" s="64">
        <f t="shared" ref="I35" si="8">F35*1.23</f>
        <v>0</v>
      </c>
    </row>
    <row r="36" spans="2:9" ht="31.5" customHeight="1" thickBot="1">
      <c r="B36" s="15" t="s">
        <v>69</v>
      </c>
      <c r="C36" s="16" t="s">
        <v>8</v>
      </c>
      <c r="D36" s="16">
        <v>1</v>
      </c>
      <c r="E36" s="12">
        <v>0.23</v>
      </c>
      <c r="F36" s="61">
        <v>0</v>
      </c>
      <c r="G36" s="78"/>
      <c r="H36" s="63">
        <f t="shared" si="5"/>
        <v>0</v>
      </c>
      <c r="I36" s="64">
        <f t="shared" si="6"/>
        <v>0</v>
      </c>
    </row>
    <row r="37" spans="2:9" ht="29.25" customHeight="1" thickBot="1">
      <c r="B37" s="17" t="s">
        <v>70</v>
      </c>
      <c r="C37" s="14" t="s">
        <v>8</v>
      </c>
      <c r="D37" s="14">
        <v>1</v>
      </c>
      <c r="E37" s="12">
        <v>0.23</v>
      </c>
      <c r="F37" s="61">
        <v>0</v>
      </c>
      <c r="G37" s="78"/>
      <c r="H37" s="63">
        <f t="shared" si="5"/>
        <v>0</v>
      </c>
      <c r="I37" s="64">
        <f t="shared" si="6"/>
        <v>0</v>
      </c>
    </row>
    <row r="38" spans="2:9" ht="30" customHeight="1" thickBot="1">
      <c r="B38" s="17" t="s">
        <v>71</v>
      </c>
      <c r="C38" s="14" t="s">
        <v>8</v>
      </c>
      <c r="D38" s="14">
        <v>1</v>
      </c>
      <c r="E38" s="12">
        <v>0.23</v>
      </c>
      <c r="F38" s="61">
        <v>0</v>
      </c>
      <c r="G38" s="78"/>
      <c r="H38" s="63">
        <f t="shared" si="5"/>
        <v>0</v>
      </c>
      <c r="I38" s="64">
        <f t="shared" si="6"/>
        <v>0</v>
      </c>
    </row>
    <row r="39" spans="2:9" ht="15.75" thickBot="1">
      <c r="B39" s="13" t="s">
        <v>72</v>
      </c>
      <c r="C39" s="13" t="s">
        <v>8</v>
      </c>
      <c r="D39" s="13">
        <v>1</v>
      </c>
      <c r="E39" s="12">
        <v>0.23</v>
      </c>
      <c r="F39" s="61">
        <v>0</v>
      </c>
      <c r="G39" s="78"/>
      <c r="H39" s="63">
        <f t="shared" si="5"/>
        <v>0</v>
      </c>
      <c r="I39" s="64">
        <f t="shared" si="6"/>
        <v>0</v>
      </c>
    </row>
    <row r="40" spans="2:9" ht="15.75" thickBot="1">
      <c r="B40" s="13" t="s">
        <v>73</v>
      </c>
      <c r="C40" s="13" t="s">
        <v>8</v>
      </c>
      <c r="D40" s="13">
        <v>1</v>
      </c>
      <c r="E40" s="12">
        <v>0.23</v>
      </c>
      <c r="F40" s="61">
        <v>0</v>
      </c>
      <c r="G40" s="78"/>
      <c r="H40" s="63">
        <f t="shared" si="5"/>
        <v>0</v>
      </c>
      <c r="I40" s="64">
        <f t="shared" si="6"/>
        <v>0</v>
      </c>
    </row>
    <row r="41" spans="2:9" ht="15.75" thickBot="1">
      <c r="B41" s="13" t="s">
        <v>54</v>
      </c>
      <c r="C41" s="13" t="s">
        <v>8</v>
      </c>
      <c r="D41" s="13">
        <v>1</v>
      </c>
      <c r="E41" s="12">
        <v>0.23</v>
      </c>
      <c r="F41" s="61">
        <v>0</v>
      </c>
      <c r="G41" s="78"/>
      <c r="H41" s="63">
        <f t="shared" si="5"/>
        <v>0</v>
      </c>
      <c r="I41" s="64">
        <f t="shared" si="6"/>
        <v>0</v>
      </c>
    </row>
    <row r="42" spans="2:9" ht="15.75" thickBot="1">
      <c r="B42" s="13" t="s">
        <v>55</v>
      </c>
      <c r="C42" s="13" t="s">
        <v>8</v>
      </c>
      <c r="D42" s="13">
        <v>1</v>
      </c>
      <c r="E42" s="12">
        <v>0.23</v>
      </c>
      <c r="F42" s="61">
        <v>0</v>
      </c>
      <c r="G42" s="78"/>
      <c r="H42" s="63">
        <f t="shared" si="5"/>
        <v>0</v>
      </c>
      <c r="I42" s="64">
        <f t="shared" si="6"/>
        <v>0</v>
      </c>
    </row>
    <row r="43" spans="2:9" ht="15.75" thickBot="1">
      <c r="B43" s="18" t="s">
        <v>74</v>
      </c>
      <c r="C43" s="18" t="s">
        <v>8</v>
      </c>
      <c r="D43" s="18">
        <v>1</v>
      </c>
      <c r="E43" s="19">
        <v>0.23</v>
      </c>
      <c r="F43" s="65">
        <v>0</v>
      </c>
      <c r="G43" s="79"/>
      <c r="H43" s="66">
        <f t="shared" si="5"/>
        <v>0</v>
      </c>
      <c r="I43" s="67">
        <f t="shared" si="6"/>
        <v>0</v>
      </c>
    </row>
    <row r="44" spans="2:9" ht="15.75" thickBot="1">
      <c r="B44" s="20" t="s">
        <v>42</v>
      </c>
      <c r="C44" s="21" t="s">
        <v>8</v>
      </c>
      <c r="D44" s="22">
        <v>1</v>
      </c>
      <c r="E44" s="23">
        <v>0.08</v>
      </c>
      <c r="F44" s="80">
        <v>0</v>
      </c>
      <c r="G44" s="81">
        <f>F44*0.08</f>
        <v>0</v>
      </c>
      <c r="H44" s="82"/>
      <c r="I44" s="83">
        <f>F44*1.08</f>
        <v>0</v>
      </c>
    </row>
    <row r="45" spans="2:9" ht="15.75" thickBot="1">
      <c r="B45" s="24" t="s">
        <v>43</v>
      </c>
      <c r="C45" s="24" t="s">
        <v>8</v>
      </c>
      <c r="D45" s="24">
        <v>1</v>
      </c>
      <c r="E45" s="25">
        <v>0.23</v>
      </c>
      <c r="F45" s="84">
        <v>0</v>
      </c>
      <c r="G45" s="85"/>
      <c r="H45" s="86">
        <f>F45*0.23</f>
        <v>0</v>
      </c>
      <c r="I45" s="87">
        <f>F45*1.23</f>
        <v>0</v>
      </c>
    </row>
    <row r="46" spans="2:9" ht="15.75" thickBot="1">
      <c r="B46" s="132" t="s">
        <v>56</v>
      </c>
      <c r="C46" s="133"/>
      <c r="D46" s="133"/>
      <c r="E46" s="134"/>
      <c r="F46" s="68">
        <v>0</v>
      </c>
      <c r="G46" s="69">
        <f>G44+G20+G7</f>
        <v>0</v>
      </c>
      <c r="H46" s="69">
        <f>H45+H20+H7</f>
        <v>0</v>
      </c>
      <c r="I46" s="70">
        <f>I45+I20+I7+I44</f>
        <v>0</v>
      </c>
    </row>
    <row r="47" spans="2:9" ht="16.5" thickTop="1" thickBot="1">
      <c r="B47" s="135" t="s">
        <v>44</v>
      </c>
      <c r="C47" s="136"/>
      <c r="D47" s="136"/>
      <c r="E47" s="137"/>
      <c r="F47" s="71">
        <f>F44*0.08</f>
        <v>0</v>
      </c>
      <c r="G47" s="88"/>
      <c r="H47" s="88"/>
      <c r="I47" s="88"/>
    </row>
    <row r="48" spans="2:9" ht="15.75" thickBot="1">
      <c r="B48" s="138" t="s">
        <v>45</v>
      </c>
      <c r="C48" s="139"/>
      <c r="D48" s="139"/>
      <c r="E48" s="140"/>
      <c r="F48" s="72">
        <f>(F46-F44)*0.23</f>
        <v>0</v>
      </c>
      <c r="G48" s="88"/>
      <c r="H48" s="76"/>
      <c r="I48" s="76"/>
    </row>
    <row r="49" spans="2:9" ht="15.75" thickBot="1">
      <c r="B49" s="141" t="s">
        <v>46</v>
      </c>
      <c r="C49" s="142"/>
      <c r="D49" s="142"/>
      <c r="E49" s="143"/>
      <c r="F49" s="73">
        <f>F46+F47+F48</f>
        <v>0</v>
      </c>
      <c r="G49" s="88"/>
      <c r="H49" s="76"/>
      <c r="I49" s="76"/>
    </row>
    <row r="52" spans="2:9">
      <c r="G52" t="s">
        <v>113</v>
      </c>
    </row>
    <row r="53" spans="2:9">
      <c r="G53" t="s">
        <v>114</v>
      </c>
    </row>
    <row r="55" spans="2:9" ht="54" customHeight="1">
      <c r="B55" s="125" t="s">
        <v>115</v>
      </c>
      <c r="C55" s="125"/>
      <c r="D55" s="125"/>
      <c r="E55" s="125"/>
      <c r="F55" s="125"/>
      <c r="G55" s="125"/>
      <c r="H55" s="125"/>
      <c r="I55" s="125"/>
    </row>
  </sheetData>
  <mergeCells count="12">
    <mergeCell ref="B55:I55"/>
    <mergeCell ref="B1:I1"/>
    <mergeCell ref="F5:F6"/>
    <mergeCell ref="G5:H5"/>
    <mergeCell ref="I5:I6"/>
    <mergeCell ref="B46:E46"/>
    <mergeCell ref="B47:E47"/>
    <mergeCell ref="B48:E48"/>
    <mergeCell ref="B49:E49"/>
    <mergeCell ref="B5:B6"/>
    <mergeCell ref="C5:C6"/>
    <mergeCell ref="D5:D6"/>
  </mergeCells>
  <phoneticPr fontId="13" type="noConversion"/>
  <pageMargins left="0.7" right="0.7" top="0.75" bottom="0.75" header="0.3" footer="0.3"/>
  <pageSetup paperSize="9" scale="8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1"/>
  <sheetViews>
    <sheetView workbookViewId="0">
      <selection activeCell="H2" sqref="H2"/>
    </sheetView>
  </sheetViews>
  <sheetFormatPr defaultRowHeight="14.25"/>
  <cols>
    <col min="1" max="1" width="7.5" customWidth="1"/>
    <col min="2" max="2" width="53.625" customWidth="1"/>
    <col min="3" max="3" width="6.75" customWidth="1"/>
    <col min="4" max="4" width="4.625" customWidth="1"/>
    <col min="5" max="5" width="6.875" customWidth="1"/>
    <col min="6" max="6" width="15" customWidth="1"/>
    <col min="8" max="8" width="18.625" customWidth="1"/>
    <col min="9" max="9" width="19.25" customWidth="1"/>
  </cols>
  <sheetData>
    <row r="1" spans="2:9" ht="73.5" customHeight="1">
      <c r="B1" s="124"/>
      <c r="C1" s="124"/>
      <c r="D1" s="124"/>
      <c r="E1" s="124"/>
      <c r="F1" s="124"/>
      <c r="G1" s="124"/>
      <c r="H1" s="124"/>
      <c r="I1" s="124"/>
    </row>
    <row r="2" spans="2:9">
      <c r="H2" t="s">
        <v>116</v>
      </c>
    </row>
    <row r="3" spans="2:9">
      <c r="B3" t="s">
        <v>112</v>
      </c>
    </row>
    <row r="4" spans="2:9" ht="30.75" customHeight="1" thickBot="1">
      <c r="B4" s="1"/>
      <c r="C4" s="2"/>
      <c r="D4" s="2"/>
      <c r="E4" s="3"/>
      <c r="F4" s="3"/>
      <c r="G4" s="4"/>
      <c r="H4" s="3"/>
      <c r="I4" s="3"/>
    </row>
    <row r="5" spans="2:9" ht="15.75" thickBot="1">
      <c r="B5" s="126" t="s">
        <v>0</v>
      </c>
      <c r="C5" s="145" t="s">
        <v>1</v>
      </c>
      <c r="D5" s="145" t="s">
        <v>2</v>
      </c>
      <c r="E5" s="5"/>
      <c r="F5" s="126" t="s">
        <v>3</v>
      </c>
      <c r="G5" s="128" t="s">
        <v>4</v>
      </c>
      <c r="H5" s="129"/>
      <c r="I5" s="130" t="s">
        <v>5</v>
      </c>
    </row>
    <row r="6" spans="2:9" ht="20.25" thickBot="1">
      <c r="B6" s="144"/>
      <c r="C6" s="146"/>
      <c r="D6" s="146"/>
      <c r="E6" s="6" t="s">
        <v>6</v>
      </c>
      <c r="F6" s="127"/>
      <c r="G6" s="7">
        <v>0.08</v>
      </c>
      <c r="H6" s="7">
        <v>0.23</v>
      </c>
      <c r="I6" s="131"/>
    </row>
    <row r="7" spans="2:9" ht="15.75" thickBot="1">
      <c r="B7" s="8" t="s">
        <v>7</v>
      </c>
      <c r="C7" s="8" t="s">
        <v>8</v>
      </c>
      <c r="D7" s="8">
        <v>1</v>
      </c>
      <c r="E7" s="9">
        <v>0.23</v>
      </c>
      <c r="F7" s="57">
        <v>0</v>
      </c>
      <c r="G7" s="74"/>
      <c r="H7" s="58">
        <f>F7*0.23</f>
        <v>0</v>
      </c>
      <c r="I7" s="57">
        <f>F7*1.23</f>
        <v>0</v>
      </c>
    </row>
    <row r="8" spans="2:9" ht="15.75" thickBot="1">
      <c r="B8" s="10" t="s">
        <v>9</v>
      </c>
      <c r="C8" s="10" t="s">
        <v>8</v>
      </c>
      <c r="D8" s="10">
        <v>1</v>
      </c>
      <c r="E8" s="9">
        <v>0.23</v>
      </c>
      <c r="F8" s="57">
        <v>0</v>
      </c>
      <c r="G8" s="75"/>
      <c r="H8" s="59">
        <f t="shared" ref="H8:H22" si="0">F8*0.23</f>
        <v>0</v>
      </c>
      <c r="I8" s="60">
        <f>F8*1.23</f>
        <v>0</v>
      </c>
    </row>
    <row r="9" spans="2:9" ht="15.75" thickBot="1">
      <c r="B9" s="10" t="s">
        <v>10</v>
      </c>
      <c r="C9" s="10" t="s">
        <v>8</v>
      </c>
      <c r="D9" s="10">
        <v>1</v>
      </c>
      <c r="E9" s="9">
        <v>0.23</v>
      </c>
      <c r="F9" s="57">
        <v>0</v>
      </c>
      <c r="G9" s="75"/>
      <c r="H9" s="59">
        <f t="shared" si="0"/>
        <v>0</v>
      </c>
      <c r="I9" s="60">
        <f t="shared" ref="I9:I22" si="1">F9*1.23</f>
        <v>0</v>
      </c>
    </row>
    <row r="10" spans="2:9" ht="15.75" thickBot="1">
      <c r="B10" s="10" t="s">
        <v>11</v>
      </c>
      <c r="C10" s="10" t="s">
        <v>8</v>
      </c>
      <c r="D10" s="10">
        <v>1</v>
      </c>
      <c r="E10" s="9">
        <v>0.23</v>
      </c>
      <c r="F10" s="57">
        <v>0</v>
      </c>
      <c r="G10" s="75"/>
      <c r="H10" s="59">
        <f t="shared" si="0"/>
        <v>0</v>
      </c>
      <c r="I10" s="60">
        <f t="shared" si="1"/>
        <v>0</v>
      </c>
    </row>
    <row r="11" spans="2:9" ht="15.75" thickBot="1">
      <c r="B11" s="10" t="s">
        <v>12</v>
      </c>
      <c r="C11" s="10" t="s">
        <v>8</v>
      </c>
      <c r="D11" s="10">
        <v>1</v>
      </c>
      <c r="E11" s="9">
        <v>0.23</v>
      </c>
      <c r="F11" s="57">
        <v>0</v>
      </c>
      <c r="G11" s="75"/>
      <c r="H11" s="59">
        <f t="shared" si="0"/>
        <v>0</v>
      </c>
      <c r="I11" s="60">
        <f t="shared" si="1"/>
        <v>0</v>
      </c>
    </row>
    <row r="12" spans="2:9" ht="15.75" thickBot="1">
      <c r="B12" s="10" t="s">
        <v>13</v>
      </c>
      <c r="C12" s="10" t="s">
        <v>8</v>
      </c>
      <c r="D12" s="10">
        <v>1</v>
      </c>
      <c r="E12" s="9">
        <v>0.23</v>
      </c>
      <c r="F12" s="57">
        <v>0</v>
      </c>
      <c r="G12" s="75"/>
      <c r="H12" s="59">
        <f t="shared" si="0"/>
        <v>0</v>
      </c>
      <c r="I12" s="60">
        <f t="shared" si="1"/>
        <v>0</v>
      </c>
    </row>
    <row r="13" spans="2:9" ht="15.75" thickBot="1">
      <c r="B13" s="10" t="s">
        <v>14</v>
      </c>
      <c r="C13" s="10" t="s">
        <v>8</v>
      </c>
      <c r="D13" s="10">
        <v>1</v>
      </c>
      <c r="E13" s="9">
        <v>0.23</v>
      </c>
      <c r="F13" s="57">
        <v>0</v>
      </c>
      <c r="G13" s="75"/>
      <c r="H13" s="59">
        <f t="shared" si="0"/>
        <v>0</v>
      </c>
      <c r="I13" s="60">
        <f t="shared" si="1"/>
        <v>0</v>
      </c>
    </row>
    <row r="14" spans="2:9" ht="15.75" thickBot="1">
      <c r="B14" s="10" t="s">
        <v>15</v>
      </c>
      <c r="C14" s="10" t="s">
        <v>8</v>
      </c>
      <c r="D14" s="10">
        <v>1</v>
      </c>
      <c r="E14" s="9">
        <v>0.23</v>
      </c>
      <c r="F14" s="57">
        <v>0</v>
      </c>
      <c r="G14" s="75"/>
      <c r="H14" s="59">
        <f t="shared" si="0"/>
        <v>0</v>
      </c>
      <c r="I14" s="60">
        <f t="shared" si="1"/>
        <v>0</v>
      </c>
    </row>
    <row r="15" spans="2:9" ht="15.75" thickBot="1">
      <c r="B15" s="10" t="s">
        <v>83</v>
      </c>
      <c r="C15" s="10" t="s">
        <v>8</v>
      </c>
      <c r="D15" s="10">
        <v>1</v>
      </c>
      <c r="E15" s="9">
        <v>0.23</v>
      </c>
      <c r="F15" s="57">
        <v>0</v>
      </c>
      <c r="G15" s="75"/>
      <c r="H15" s="59">
        <f t="shared" si="0"/>
        <v>0</v>
      </c>
      <c r="I15" s="60">
        <f t="shared" si="1"/>
        <v>0</v>
      </c>
    </row>
    <row r="16" spans="2:9" ht="15.75" thickBot="1">
      <c r="B16" s="27" t="s">
        <v>84</v>
      </c>
      <c r="C16" s="10" t="s">
        <v>8</v>
      </c>
      <c r="D16" s="10">
        <v>1</v>
      </c>
      <c r="E16" s="9">
        <v>0.23</v>
      </c>
      <c r="F16" s="57">
        <v>0</v>
      </c>
      <c r="G16" s="75"/>
      <c r="H16" s="59">
        <f t="shared" si="0"/>
        <v>0</v>
      </c>
      <c r="I16" s="60">
        <f t="shared" si="1"/>
        <v>0</v>
      </c>
    </row>
    <row r="17" spans="2:9" ht="26.25" thickBot="1">
      <c r="B17" s="27" t="s">
        <v>85</v>
      </c>
      <c r="C17" s="10" t="s">
        <v>8</v>
      </c>
      <c r="D17" s="10">
        <v>1</v>
      </c>
      <c r="E17" s="9">
        <v>0.23</v>
      </c>
      <c r="F17" s="57">
        <v>0</v>
      </c>
      <c r="G17" s="75"/>
      <c r="H17" s="59">
        <f t="shared" si="0"/>
        <v>0</v>
      </c>
      <c r="I17" s="60">
        <f t="shared" si="1"/>
        <v>0</v>
      </c>
    </row>
    <row r="18" spans="2:9" ht="15.75" thickBot="1">
      <c r="B18" s="10" t="s">
        <v>86</v>
      </c>
      <c r="C18" s="10" t="s">
        <v>8</v>
      </c>
      <c r="D18" s="10">
        <v>1</v>
      </c>
      <c r="E18" s="9">
        <v>0.23</v>
      </c>
      <c r="F18" s="57">
        <v>0</v>
      </c>
      <c r="G18" s="75"/>
      <c r="H18" s="59">
        <f t="shared" si="0"/>
        <v>0</v>
      </c>
      <c r="I18" s="60">
        <f t="shared" si="1"/>
        <v>0</v>
      </c>
    </row>
    <row r="19" spans="2:9" ht="15.75" thickBot="1">
      <c r="B19" s="10" t="s">
        <v>87</v>
      </c>
      <c r="C19" s="10" t="s">
        <v>8</v>
      </c>
      <c r="D19" s="10">
        <v>1</v>
      </c>
      <c r="E19" s="9">
        <v>0.23</v>
      </c>
      <c r="F19" s="57">
        <v>0</v>
      </c>
      <c r="G19" s="75"/>
      <c r="H19" s="59">
        <f t="shared" si="0"/>
        <v>0</v>
      </c>
      <c r="I19" s="60">
        <f t="shared" si="1"/>
        <v>0</v>
      </c>
    </row>
    <row r="20" spans="2:9" ht="15.75" thickBot="1">
      <c r="B20" s="10" t="s">
        <v>88</v>
      </c>
      <c r="C20" s="10" t="s">
        <v>8</v>
      </c>
      <c r="D20" s="10">
        <v>1</v>
      </c>
      <c r="E20" s="9">
        <v>0.23</v>
      </c>
      <c r="F20" s="57">
        <v>0</v>
      </c>
      <c r="G20" s="75"/>
      <c r="H20" s="59">
        <f t="shared" si="0"/>
        <v>0</v>
      </c>
      <c r="I20" s="60">
        <f t="shared" si="1"/>
        <v>0</v>
      </c>
    </row>
    <row r="21" spans="2:9" ht="15.75" thickBot="1">
      <c r="B21" s="94" t="s">
        <v>89</v>
      </c>
      <c r="C21" s="90" t="s">
        <v>8</v>
      </c>
      <c r="D21" s="90">
        <v>1</v>
      </c>
      <c r="E21" s="96">
        <v>0.23</v>
      </c>
      <c r="F21" s="57">
        <v>0</v>
      </c>
      <c r="G21" s="77"/>
      <c r="H21" s="59">
        <f t="shared" si="0"/>
        <v>0</v>
      </c>
      <c r="I21" s="60">
        <f t="shared" si="1"/>
        <v>0</v>
      </c>
    </row>
    <row r="22" spans="2:9" ht="15.75" thickBot="1">
      <c r="B22" s="95" t="s">
        <v>90</v>
      </c>
      <c r="C22" s="90" t="s">
        <v>8</v>
      </c>
      <c r="D22" s="90">
        <v>1</v>
      </c>
      <c r="E22" s="96">
        <v>0.23</v>
      </c>
      <c r="F22" s="91">
        <v>0</v>
      </c>
      <c r="G22" s="93"/>
      <c r="H22" s="59">
        <f t="shared" si="0"/>
        <v>0</v>
      </c>
      <c r="I22" s="60">
        <f t="shared" si="1"/>
        <v>0</v>
      </c>
    </row>
    <row r="23" spans="2:9" ht="15.75" thickBot="1">
      <c r="B23" s="89" t="s">
        <v>16</v>
      </c>
      <c r="C23" s="89" t="s">
        <v>8</v>
      </c>
      <c r="D23" s="89">
        <v>1</v>
      </c>
      <c r="E23" s="12">
        <v>0.23</v>
      </c>
      <c r="F23" s="61">
        <v>0</v>
      </c>
      <c r="G23" s="92"/>
      <c r="H23" s="62">
        <f>F23*0.23</f>
        <v>0</v>
      </c>
      <c r="I23" s="61">
        <f>F23*1.23</f>
        <v>0</v>
      </c>
    </row>
    <row r="24" spans="2:9" ht="15.75" thickBot="1">
      <c r="B24" s="13" t="s">
        <v>17</v>
      </c>
      <c r="C24" s="13" t="s">
        <v>8</v>
      </c>
      <c r="D24" s="13">
        <v>1</v>
      </c>
      <c r="E24" s="12">
        <v>0.23</v>
      </c>
      <c r="F24" s="61">
        <v>0</v>
      </c>
      <c r="G24" s="78"/>
      <c r="H24" s="63">
        <f>F24*0.23</f>
        <v>0</v>
      </c>
      <c r="I24" s="64">
        <f>F24*1.23</f>
        <v>0</v>
      </c>
    </row>
    <row r="25" spans="2:9" ht="15.75" thickBot="1">
      <c r="B25" s="14" t="s">
        <v>18</v>
      </c>
      <c r="C25" s="14" t="s">
        <v>8</v>
      </c>
      <c r="D25" s="14">
        <v>1</v>
      </c>
      <c r="E25" s="12">
        <v>0.23</v>
      </c>
      <c r="F25" s="61">
        <v>0</v>
      </c>
      <c r="G25" s="78"/>
      <c r="H25" s="63">
        <f>F25*0.23</f>
        <v>0</v>
      </c>
      <c r="I25" s="64">
        <f>F25*1.23</f>
        <v>0</v>
      </c>
    </row>
    <row r="26" spans="2:9" ht="15.75" thickBot="1">
      <c r="B26" s="14" t="s">
        <v>19</v>
      </c>
      <c r="C26" s="14" t="s">
        <v>8</v>
      </c>
      <c r="D26" s="14">
        <v>1</v>
      </c>
      <c r="E26" s="12">
        <v>0.23</v>
      </c>
      <c r="F26" s="61">
        <v>0</v>
      </c>
      <c r="G26" s="78"/>
      <c r="H26" s="63">
        <f>F26*0.23</f>
        <v>0</v>
      </c>
      <c r="I26" s="64">
        <f>F26*1.23</f>
        <v>0</v>
      </c>
    </row>
    <row r="27" spans="2:9" ht="15.75" thickBot="1">
      <c r="B27" s="13" t="s">
        <v>20</v>
      </c>
      <c r="C27" s="13" t="s">
        <v>8</v>
      </c>
      <c r="D27" s="13">
        <v>1</v>
      </c>
      <c r="E27" s="12">
        <v>0.23</v>
      </c>
      <c r="F27" s="61">
        <v>0</v>
      </c>
      <c r="G27" s="78"/>
      <c r="H27" s="63">
        <f t="shared" ref="H27:H49" si="2">F27*0.23</f>
        <v>0</v>
      </c>
      <c r="I27" s="64">
        <f t="shared" ref="I27:I49" si="3">F27*1.23</f>
        <v>0</v>
      </c>
    </row>
    <row r="28" spans="2:9" ht="15.75" thickBot="1">
      <c r="B28" s="14" t="s">
        <v>21</v>
      </c>
      <c r="C28" s="14" t="s">
        <v>8</v>
      </c>
      <c r="D28" s="14">
        <v>1</v>
      </c>
      <c r="E28" s="12">
        <v>0.23</v>
      </c>
      <c r="F28" s="61">
        <v>0</v>
      </c>
      <c r="G28" s="78"/>
      <c r="H28" s="63">
        <f t="shared" si="2"/>
        <v>0</v>
      </c>
      <c r="I28" s="64">
        <f t="shared" si="3"/>
        <v>0</v>
      </c>
    </row>
    <row r="29" spans="2:9" ht="15.75" thickBot="1">
      <c r="B29" s="14" t="s">
        <v>22</v>
      </c>
      <c r="C29" s="14" t="s">
        <v>8</v>
      </c>
      <c r="D29" s="14">
        <v>1</v>
      </c>
      <c r="E29" s="12">
        <v>0.23</v>
      </c>
      <c r="F29" s="61">
        <v>0</v>
      </c>
      <c r="G29" s="78"/>
      <c r="H29" s="63">
        <f t="shared" si="2"/>
        <v>0</v>
      </c>
      <c r="I29" s="64">
        <f t="shared" si="3"/>
        <v>0</v>
      </c>
    </row>
    <row r="30" spans="2:9" ht="15.75" thickBot="1">
      <c r="B30" s="13" t="s">
        <v>23</v>
      </c>
      <c r="C30" s="13" t="s">
        <v>8</v>
      </c>
      <c r="D30" s="13">
        <v>1</v>
      </c>
      <c r="E30" s="12">
        <v>0.23</v>
      </c>
      <c r="F30" s="61">
        <v>0</v>
      </c>
      <c r="G30" s="78"/>
      <c r="H30" s="63">
        <f t="shared" si="2"/>
        <v>0</v>
      </c>
      <c r="I30" s="64">
        <f t="shared" si="3"/>
        <v>0</v>
      </c>
    </row>
    <row r="31" spans="2:9" ht="15.75" thickBot="1">
      <c r="B31" s="14" t="s">
        <v>24</v>
      </c>
      <c r="C31" s="14" t="s">
        <v>8</v>
      </c>
      <c r="D31" s="13">
        <v>1</v>
      </c>
      <c r="E31" s="12">
        <v>0.23</v>
      </c>
      <c r="F31" s="61">
        <v>0</v>
      </c>
      <c r="G31" s="78"/>
      <c r="H31" s="63">
        <f t="shared" si="2"/>
        <v>0</v>
      </c>
      <c r="I31" s="64">
        <f t="shared" si="3"/>
        <v>0</v>
      </c>
    </row>
    <row r="32" spans="2:9" ht="15.75" thickBot="1">
      <c r="B32" s="14" t="s">
        <v>25</v>
      </c>
      <c r="C32" s="14" t="s">
        <v>8</v>
      </c>
      <c r="D32" s="13">
        <v>1</v>
      </c>
      <c r="E32" s="12">
        <v>0.23</v>
      </c>
      <c r="F32" s="61">
        <v>0</v>
      </c>
      <c r="G32" s="78"/>
      <c r="H32" s="63">
        <f t="shared" si="2"/>
        <v>0</v>
      </c>
      <c r="I32" s="64">
        <f t="shared" si="3"/>
        <v>0</v>
      </c>
    </row>
    <row r="33" spans="2:9" ht="15.75" thickBot="1">
      <c r="B33" s="13" t="s">
        <v>26</v>
      </c>
      <c r="C33" s="13" t="s">
        <v>8</v>
      </c>
      <c r="D33" s="13">
        <v>1</v>
      </c>
      <c r="E33" s="12">
        <v>0.23</v>
      </c>
      <c r="F33" s="61">
        <v>0</v>
      </c>
      <c r="G33" s="78"/>
      <c r="H33" s="63">
        <f t="shared" si="2"/>
        <v>0</v>
      </c>
      <c r="I33" s="64">
        <f t="shared" si="3"/>
        <v>0</v>
      </c>
    </row>
    <row r="34" spans="2:9" ht="15.75" thickBot="1">
      <c r="B34" s="14" t="s">
        <v>27</v>
      </c>
      <c r="C34" s="14" t="s">
        <v>8</v>
      </c>
      <c r="D34" s="14">
        <v>1</v>
      </c>
      <c r="E34" s="12">
        <v>0.23</v>
      </c>
      <c r="F34" s="61">
        <v>0</v>
      </c>
      <c r="G34" s="78"/>
      <c r="H34" s="63">
        <f t="shared" si="2"/>
        <v>0</v>
      </c>
      <c r="I34" s="64">
        <f t="shared" si="3"/>
        <v>0</v>
      </c>
    </row>
    <row r="35" spans="2:9" ht="15.75" thickBot="1">
      <c r="B35" s="14" t="s">
        <v>28</v>
      </c>
      <c r="C35" s="14" t="s">
        <v>8</v>
      </c>
      <c r="D35" s="14">
        <v>1</v>
      </c>
      <c r="E35" s="12">
        <v>0.23</v>
      </c>
      <c r="F35" s="61">
        <v>0</v>
      </c>
      <c r="G35" s="78"/>
      <c r="H35" s="63">
        <f t="shared" si="2"/>
        <v>0</v>
      </c>
      <c r="I35" s="64">
        <f t="shared" si="3"/>
        <v>0</v>
      </c>
    </row>
    <row r="36" spans="2:9" ht="15.75" thickBot="1">
      <c r="B36" s="13" t="s">
        <v>29</v>
      </c>
      <c r="C36" s="13" t="s">
        <v>8</v>
      </c>
      <c r="D36" s="13">
        <v>1</v>
      </c>
      <c r="E36" s="12">
        <v>0.23</v>
      </c>
      <c r="F36" s="61">
        <v>0</v>
      </c>
      <c r="G36" s="78"/>
      <c r="H36" s="63">
        <f>F36*0.23</f>
        <v>0</v>
      </c>
      <c r="I36" s="64">
        <f t="shared" si="3"/>
        <v>0</v>
      </c>
    </row>
    <row r="37" spans="2:9" ht="15.75" thickBot="1">
      <c r="B37" s="13" t="s">
        <v>30</v>
      </c>
      <c r="C37" s="13" t="s">
        <v>8</v>
      </c>
      <c r="D37" s="13">
        <v>1</v>
      </c>
      <c r="E37" s="12">
        <v>0.23</v>
      </c>
      <c r="F37" s="61">
        <v>0</v>
      </c>
      <c r="G37" s="78"/>
      <c r="H37" s="63">
        <f t="shared" si="2"/>
        <v>0</v>
      </c>
      <c r="I37" s="64">
        <f t="shared" si="3"/>
        <v>0</v>
      </c>
    </row>
    <row r="38" spans="2:9" ht="15.75" thickBot="1">
      <c r="B38" s="13" t="s">
        <v>31</v>
      </c>
      <c r="C38" s="13" t="s">
        <v>8</v>
      </c>
      <c r="D38" s="13">
        <v>1</v>
      </c>
      <c r="E38" s="12">
        <v>0.23</v>
      </c>
      <c r="F38" s="61">
        <v>0</v>
      </c>
      <c r="G38" s="78"/>
      <c r="H38" s="63">
        <f t="shared" si="2"/>
        <v>0</v>
      </c>
      <c r="I38" s="64">
        <f t="shared" si="3"/>
        <v>0</v>
      </c>
    </row>
    <row r="39" spans="2:9" ht="15.75" thickBot="1">
      <c r="B39" s="14" t="s">
        <v>32</v>
      </c>
      <c r="C39" s="14" t="s">
        <v>8</v>
      </c>
      <c r="D39" s="14">
        <v>1</v>
      </c>
      <c r="E39" s="12">
        <v>0.23</v>
      </c>
      <c r="F39" s="61">
        <v>0</v>
      </c>
      <c r="G39" s="78"/>
      <c r="H39" s="63">
        <f t="shared" si="2"/>
        <v>0</v>
      </c>
      <c r="I39" s="64">
        <f t="shared" si="3"/>
        <v>0</v>
      </c>
    </row>
    <row r="40" spans="2:9" ht="15.75" thickBot="1">
      <c r="B40" s="14" t="s">
        <v>33</v>
      </c>
      <c r="C40" s="14" t="s">
        <v>8</v>
      </c>
      <c r="D40" s="14">
        <v>1</v>
      </c>
      <c r="E40" s="12">
        <v>0.23</v>
      </c>
      <c r="F40" s="61">
        <v>0</v>
      </c>
      <c r="G40" s="78"/>
      <c r="H40" s="63">
        <f t="shared" si="2"/>
        <v>0</v>
      </c>
      <c r="I40" s="64">
        <f t="shared" si="3"/>
        <v>0</v>
      </c>
    </row>
    <row r="41" spans="2:9" ht="15.75" thickBot="1">
      <c r="B41" s="14" t="s">
        <v>81</v>
      </c>
      <c r="C41" s="14" t="s">
        <v>8</v>
      </c>
      <c r="D41" s="14">
        <v>1</v>
      </c>
      <c r="E41" s="12">
        <v>0.23</v>
      </c>
      <c r="F41" s="61">
        <v>0</v>
      </c>
      <c r="G41" s="78"/>
      <c r="H41" s="63">
        <f t="shared" si="2"/>
        <v>0</v>
      </c>
      <c r="I41" s="64">
        <f t="shared" si="3"/>
        <v>0</v>
      </c>
    </row>
    <row r="42" spans="2:9" ht="31.5" customHeight="1" thickBot="1">
      <c r="B42" s="15" t="s">
        <v>34</v>
      </c>
      <c r="C42" s="16" t="s">
        <v>8</v>
      </c>
      <c r="D42" s="16">
        <v>1</v>
      </c>
      <c r="E42" s="12">
        <v>0.23</v>
      </c>
      <c r="F42" s="61">
        <v>0</v>
      </c>
      <c r="G42" s="78"/>
      <c r="H42" s="63">
        <f t="shared" si="2"/>
        <v>0</v>
      </c>
      <c r="I42" s="64">
        <f t="shared" si="3"/>
        <v>0</v>
      </c>
    </row>
    <row r="43" spans="2:9" ht="29.25" customHeight="1" thickBot="1">
      <c r="B43" s="17" t="s">
        <v>35</v>
      </c>
      <c r="C43" s="14" t="s">
        <v>8</v>
      </c>
      <c r="D43" s="14">
        <v>1</v>
      </c>
      <c r="E43" s="12">
        <v>0.23</v>
      </c>
      <c r="F43" s="61">
        <v>0</v>
      </c>
      <c r="G43" s="78"/>
      <c r="H43" s="63">
        <f t="shared" si="2"/>
        <v>0</v>
      </c>
      <c r="I43" s="64">
        <f t="shared" si="3"/>
        <v>0</v>
      </c>
    </row>
    <row r="44" spans="2:9" ht="30" customHeight="1" thickBot="1">
      <c r="B44" s="17" t="s">
        <v>36</v>
      </c>
      <c r="C44" s="14" t="s">
        <v>8</v>
      </c>
      <c r="D44" s="14">
        <v>1</v>
      </c>
      <c r="E44" s="12">
        <v>0.23</v>
      </c>
      <c r="F44" s="61">
        <v>0</v>
      </c>
      <c r="G44" s="78"/>
      <c r="H44" s="63">
        <f t="shared" si="2"/>
        <v>0</v>
      </c>
      <c r="I44" s="64">
        <f t="shared" si="3"/>
        <v>0</v>
      </c>
    </row>
    <row r="45" spans="2:9" ht="15.75" thickBot="1">
      <c r="B45" s="13" t="s">
        <v>37</v>
      </c>
      <c r="C45" s="13" t="s">
        <v>8</v>
      </c>
      <c r="D45" s="13">
        <v>1</v>
      </c>
      <c r="E45" s="12">
        <v>0.23</v>
      </c>
      <c r="F45" s="61">
        <v>0</v>
      </c>
      <c r="G45" s="78"/>
      <c r="H45" s="63">
        <f t="shared" si="2"/>
        <v>0</v>
      </c>
      <c r="I45" s="64">
        <f t="shared" si="3"/>
        <v>0</v>
      </c>
    </row>
    <row r="46" spans="2:9" ht="15.75" thickBot="1">
      <c r="B46" s="13" t="s">
        <v>38</v>
      </c>
      <c r="C46" s="13" t="s">
        <v>8</v>
      </c>
      <c r="D46" s="13">
        <v>1</v>
      </c>
      <c r="E46" s="12">
        <v>0.23</v>
      </c>
      <c r="F46" s="61">
        <v>0</v>
      </c>
      <c r="G46" s="78"/>
      <c r="H46" s="63">
        <f t="shared" si="2"/>
        <v>0</v>
      </c>
      <c r="I46" s="64">
        <f t="shared" si="3"/>
        <v>0</v>
      </c>
    </row>
    <row r="47" spans="2:9" ht="15.75" thickBot="1">
      <c r="B47" s="13" t="s">
        <v>39</v>
      </c>
      <c r="C47" s="13" t="s">
        <v>8</v>
      </c>
      <c r="D47" s="13">
        <v>1</v>
      </c>
      <c r="E47" s="12">
        <v>0.23</v>
      </c>
      <c r="F47" s="61">
        <v>0</v>
      </c>
      <c r="G47" s="78"/>
      <c r="H47" s="63">
        <f t="shared" si="2"/>
        <v>0</v>
      </c>
      <c r="I47" s="64">
        <f t="shared" si="3"/>
        <v>0</v>
      </c>
    </row>
    <row r="48" spans="2:9" ht="15.75" thickBot="1">
      <c r="B48" s="13" t="s">
        <v>40</v>
      </c>
      <c r="C48" s="13" t="s">
        <v>8</v>
      </c>
      <c r="D48" s="13">
        <v>1</v>
      </c>
      <c r="E48" s="12">
        <v>0.23</v>
      </c>
      <c r="F48" s="61">
        <v>0</v>
      </c>
      <c r="G48" s="78"/>
      <c r="H48" s="63">
        <f t="shared" si="2"/>
        <v>0</v>
      </c>
      <c r="I48" s="64">
        <f t="shared" si="3"/>
        <v>0</v>
      </c>
    </row>
    <row r="49" spans="2:9" ht="15.75" thickBot="1">
      <c r="B49" s="18" t="s">
        <v>41</v>
      </c>
      <c r="C49" s="18" t="s">
        <v>8</v>
      </c>
      <c r="D49" s="18">
        <v>1</v>
      </c>
      <c r="E49" s="19">
        <v>0.23</v>
      </c>
      <c r="F49" s="65">
        <v>0</v>
      </c>
      <c r="G49" s="79"/>
      <c r="H49" s="66">
        <f t="shared" si="2"/>
        <v>0</v>
      </c>
      <c r="I49" s="67">
        <f t="shared" si="3"/>
        <v>0</v>
      </c>
    </row>
    <row r="50" spans="2:9" ht="15.75" thickBot="1">
      <c r="B50" s="20" t="s">
        <v>42</v>
      </c>
      <c r="C50" s="21" t="s">
        <v>8</v>
      </c>
      <c r="D50" s="22">
        <v>1</v>
      </c>
      <c r="E50" s="23">
        <v>0.08</v>
      </c>
      <c r="F50" s="80">
        <v>0</v>
      </c>
      <c r="G50" s="81">
        <f>F50*0.08</f>
        <v>0</v>
      </c>
      <c r="H50" s="82"/>
      <c r="I50" s="83">
        <f>F50*1.08</f>
        <v>0</v>
      </c>
    </row>
    <row r="51" spans="2:9" ht="15.75" thickBot="1">
      <c r="B51" s="24" t="s">
        <v>43</v>
      </c>
      <c r="C51" s="24" t="s">
        <v>8</v>
      </c>
      <c r="D51" s="24">
        <v>1</v>
      </c>
      <c r="E51" s="25">
        <v>0.23</v>
      </c>
      <c r="F51" s="84">
        <v>0</v>
      </c>
      <c r="G51" s="85"/>
      <c r="H51" s="86">
        <f>F51*0.23</f>
        <v>0</v>
      </c>
      <c r="I51" s="87">
        <f>F51*1.23</f>
        <v>0</v>
      </c>
    </row>
    <row r="52" spans="2:9" ht="15.75" thickBot="1">
      <c r="B52" s="132" t="s">
        <v>56</v>
      </c>
      <c r="C52" s="133"/>
      <c r="D52" s="133"/>
      <c r="E52" s="134"/>
      <c r="F52" s="68">
        <v>0</v>
      </c>
      <c r="G52" s="69">
        <f>G50+G23+G7</f>
        <v>0</v>
      </c>
      <c r="H52" s="69">
        <f>H51+H23+H7</f>
        <v>0</v>
      </c>
      <c r="I52" s="70">
        <f>I51+I23+I7+I50</f>
        <v>0</v>
      </c>
    </row>
    <row r="53" spans="2:9" ht="16.5" thickTop="1" thickBot="1">
      <c r="B53" s="135" t="s">
        <v>44</v>
      </c>
      <c r="C53" s="136"/>
      <c r="D53" s="136"/>
      <c r="E53" s="137"/>
      <c r="F53" s="71">
        <f>F50*0.08</f>
        <v>0</v>
      </c>
      <c r="G53" s="88"/>
      <c r="H53" s="88"/>
      <c r="I53" s="88"/>
    </row>
    <row r="54" spans="2:9" ht="15.75" thickBot="1">
      <c r="B54" s="138" t="s">
        <v>45</v>
      </c>
      <c r="C54" s="139"/>
      <c r="D54" s="139"/>
      <c r="E54" s="140"/>
      <c r="F54" s="72">
        <f>(F52-F50)*0.23</f>
        <v>0</v>
      </c>
      <c r="G54" s="88"/>
      <c r="H54" s="76"/>
      <c r="I54" s="76"/>
    </row>
    <row r="55" spans="2:9" ht="15.75" thickBot="1">
      <c r="B55" s="141" t="s">
        <v>46</v>
      </c>
      <c r="C55" s="142"/>
      <c r="D55" s="142"/>
      <c r="E55" s="143"/>
      <c r="F55" s="73">
        <f>F52+F53+F54</f>
        <v>0</v>
      </c>
      <c r="G55" s="88"/>
      <c r="H55" s="76"/>
      <c r="I55" s="76"/>
    </row>
    <row r="58" spans="2:9">
      <c r="G58" t="s">
        <v>113</v>
      </c>
    </row>
    <row r="59" spans="2:9">
      <c r="G59" t="s">
        <v>114</v>
      </c>
    </row>
    <row r="61" spans="2:9" ht="53.25" customHeight="1">
      <c r="B61" s="125" t="s">
        <v>115</v>
      </c>
      <c r="C61" s="125"/>
      <c r="D61" s="125"/>
      <c r="E61" s="125"/>
      <c r="F61" s="125"/>
      <c r="G61" s="125"/>
      <c r="H61" s="125"/>
      <c r="I61" s="125"/>
    </row>
  </sheetData>
  <mergeCells count="12">
    <mergeCell ref="B61:I61"/>
    <mergeCell ref="B1:I1"/>
    <mergeCell ref="F5:F6"/>
    <mergeCell ref="G5:H5"/>
    <mergeCell ref="I5:I6"/>
    <mergeCell ref="B52:E52"/>
    <mergeCell ref="B53:E53"/>
    <mergeCell ref="B54:E54"/>
    <mergeCell ref="B55:E55"/>
    <mergeCell ref="B5:B6"/>
    <mergeCell ref="C5:C6"/>
    <mergeCell ref="D5:D6"/>
  </mergeCells>
  <pageMargins left="0.7" right="0.7" top="0.75" bottom="0.75" header="0.3" footer="0.3"/>
  <pageSetup paperSize="9" scale="8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5"/>
  <sheetViews>
    <sheetView workbookViewId="0">
      <selection activeCell="G3" sqref="G3"/>
    </sheetView>
  </sheetViews>
  <sheetFormatPr defaultRowHeight="14.25"/>
  <cols>
    <col min="1" max="1" width="7.5" customWidth="1"/>
    <col min="2" max="2" width="53.625" customWidth="1"/>
    <col min="3" max="3" width="6.75" customWidth="1"/>
    <col min="4" max="4" width="4.625" customWidth="1"/>
    <col min="5" max="5" width="6.875" customWidth="1"/>
    <col min="6" max="6" width="16.125" customWidth="1"/>
    <col min="7" max="7" width="14.625" customWidth="1"/>
    <col min="8" max="8" width="18.625" customWidth="1"/>
  </cols>
  <sheetData>
    <row r="1" spans="2:8" ht="66.75" customHeight="1">
      <c r="B1" s="124"/>
      <c r="C1" s="124"/>
      <c r="D1" s="124"/>
      <c r="E1" s="124"/>
      <c r="F1" s="124"/>
      <c r="G1" s="124"/>
      <c r="H1" s="124"/>
    </row>
    <row r="3" spans="2:8">
      <c r="G3" t="s">
        <v>116</v>
      </c>
    </row>
    <row r="4" spans="2:8">
      <c r="B4" t="s">
        <v>112</v>
      </c>
    </row>
    <row r="5" spans="2:8" ht="19.5" thickBot="1">
      <c r="B5" s="28" t="s">
        <v>51</v>
      </c>
      <c r="C5" s="29"/>
      <c r="D5" s="29"/>
      <c r="E5" s="30"/>
      <c r="F5" s="30"/>
      <c r="G5" s="30"/>
      <c r="H5" s="30"/>
    </row>
    <row r="6" spans="2:8">
      <c r="B6" s="162" t="s">
        <v>0</v>
      </c>
      <c r="C6" s="164" t="s">
        <v>1</v>
      </c>
      <c r="D6" s="164" t="s">
        <v>2</v>
      </c>
      <c r="E6" s="31"/>
      <c r="F6" s="162" t="s">
        <v>3</v>
      </c>
      <c r="G6" s="160" t="s">
        <v>57</v>
      </c>
      <c r="H6" s="158" t="s">
        <v>5</v>
      </c>
    </row>
    <row r="7" spans="2:8" ht="20.25" thickBot="1">
      <c r="B7" s="163"/>
      <c r="C7" s="165"/>
      <c r="D7" s="165"/>
      <c r="E7" s="32" t="s">
        <v>6</v>
      </c>
      <c r="F7" s="166"/>
      <c r="G7" s="161"/>
      <c r="H7" s="159"/>
    </row>
    <row r="8" spans="2:8" ht="15.75" thickBot="1">
      <c r="B8" s="33" t="s">
        <v>7</v>
      </c>
      <c r="C8" s="33" t="s">
        <v>8</v>
      </c>
      <c r="D8" s="33">
        <v>1</v>
      </c>
      <c r="E8" s="9">
        <v>0.23</v>
      </c>
      <c r="F8" s="43">
        <f>F9+F10+F11+F12+F13+F14+F15+F18+F20+F21</f>
        <v>0</v>
      </c>
      <c r="G8" s="48">
        <f t="shared" ref="G8:G15" si="0">F8*0.23</f>
        <v>0</v>
      </c>
      <c r="H8" s="43">
        <f t="shared" ref="H8:H15" si="1">F8*1.23</f>
        <v>0</v>
      </c>
    </row>
    <row r="9" spans="2:8" ht="15.75" thickBot="1">
      <c r="B9" s="34" t="s">
        <v>9</v>
      </c>
      <c r="C9" s="34" t="s">
        <v>8</v>
      </c>
      <c r="D9" s="34">
        <v>1</v>
      </c>
      <c r="E9" s="9">
        <v>0.23</v>
      </c>
      <c r="F9" s="43">
        <v>0</v>
      </c>
      <c r="G9" s="49">
        <f t="shared" si="0"/>
        <v>0</v>
      </c>
      <c r="H9" s="50">
        <f t="shared" si="1"/>
        <v>0</v>
      </c>
    </row>
    <row r="10" spans="2:8" ht="15.75" thickBot="1">
      <c r="B10" s="34" t="s">
        <v>10</v>
      </c>
      <c r="C10" s="34" t="s">
        <v>8</v>
      </c>
      <c r="D10" s="34">
        <v>1</v>
      </c>
      <c r="E10" s="9">
        <v>0.23</v>
      </c>
      <c r="F10" s="43">
        <v>0</v>
      </c>
      <c r="G10" s="49">
        <f t="shared" si="0"/>
        <v>0</v>
      </c>
      <c r="H10" s="50">
        <f t="shared" si="1"/>
        <v>0</v>
      </c>
    </row>
    <row r="11" spans="2:8" ht="15.75" thickBot="1">
      <c r="B11" s="34" t="s">
        <v>11</v>
      </c>
      <c r="C11" s="34" t="s">
        <v>8</v>
      </c>
      <c r="D11" s="34">
        <v>1</v>
      </c>
      <c r="E11" s="9">
        <v>0.23</v>
      </c>
      <c r="F11" s="43">
        <v>0</v>
      </c>
      <c r="G11" s="49">
        <f t="shared" si="0"/>
        <v>0</v>
      </c>
      <c r="H11" s="50">
        <f t="shared" si="1"/>
        <v>0</v>
      </c>
    </row>
    <row r="12" spans="2:8" ht="15.75" thickBot="1">
      <c r="B12" s="34" t="s">
        <v>12</v>
      </c>
      <c r="C12" s="34" t="s">
        <v>8</v>
      </c>
      <c r="D12" s="34">
        <v>1</v>
      </c>
      <c r="E12" s="9">
        <v>0.23</v>
      </c>
      <c r="F12" s="43">
        <v>0</v>
      </c>
      <c r="G12" s="49">
        <f t="shared" si="0"/>
        <v>0</v>
      </c>
      <c r="H12" s="50">
        <f t="shared" si="1"/>
        <v>0</v>
      </c>
    </row>
    <row r="13" spans="2:8" ht="15.75" thickBot="1">
      <c r="B13" s="34" t="s">
        <v>13</v>
      </c>
      <c r="C13" s="34" t="s">
        <v>8</v>
      </c>
      <c r="D13" s="34">
        <v>1</v>
      </c>
      <c r="E13" s="9">
        <v>0.23</v>
      </c>
      <c r="F13" s="43">
        <v>0</v>
      </c>
      <c r="G13" s="49">
        <f t="shared" si="0"/>
        <v>0</v>
      </c>
      <c r="H13" s="50">
        <f t="shared" si="1"/>
        <v>0</v>
      </c>
    </row>
    <row r="14" spans="2:8" ht="15.75" thickBot="1">
      <c r="B14" s="34" t="s">
        <v>14</v>
      </c>
      <c r="C14" s="34" t="s">
        <v>8</v>
      </c>
      <c r="D14" s="34">
        <v>1</v>
      </c>
      <c r="E14" s="9">
        <v>0.23</v>
      </c>
      <c r="F14" s="43">
        <v>0</v>
      </c>
      <c r="G14" s="49">
        <f t="shared" si="0"/>
        <v>0</v>
      </c>
      <c r="H14" s="50">
        <f t="shared" si="1"/>
        <v>0</v>
      </c>
    </row>
    <row r="15" spans="2:8" ht="15.75" thickBot="1">
      <c r="B15" s="34" t="s">
        <v>53</v>
      </c>
      <c r="C15" s="34" t="s">
        <v>8</v>
      </c>
      <c r="D15" s="34">
        <v>1</v>
      </c>
      <c r="E15" s="9">
        <v>0.23</v>
      </c>
      <c r="F15" s="43">
        <v>0</v>
      </c>
      <c r="G15" s="49">
        <f t="shared" si="0"/>
        <v>0</v>
      </c>
      <c r="H15" s="50">
        <f t="shared" si="1"/>
        <v>0</v>
      </c>
    </row>
    <row r="16" spans="2:8" ht="15.75" thickBot="1">
      <c r="B16" s="27" t="s">
        <v>83</v>
      </c>
      <c r="C16" s="10" t="s">
        <v>8</v>
      </c>
      <c r="D16" s="10">
        <v>1</v>
      </c>
      <c r="E16" s="9">
        <v>0.23</v>
      </c>
      <c r="F16" s="57">
        <v>0</v>
      </c>
      <c r="G16" s="59"/>
      <c r="H16" s="60">
        <f t="shared" ref="H16:H17" si="2">F16*1.23</f>
        <v>0</v>
      </c>
    </row>
    <row r="17" spans="2:8" ht="15.75" thickBot="1">
      <c r="B17" s="27" t="s">
        <v>91</v>
      </c>
      <c r="C17" s="10" t="s">
        <v>8</v>
      </c>
      <c r="D17" s="10">
        <v>1</v>
      </c>
      <c r="E17" s="9">
        <v>0.23</v>
      </c>
      <c r="F17" s="57">
        <v>0</v>
      </c>
      <c r="G17" s="59"/>
      <c r="H17" s="60">
        <f t="shared" si="2"/>
        <v>0</v>
      </c>
    </row>
    <row r="18" spans="2:8" ht="15.75" thickBot="1">
      <c r="B18" s="34" t="s">
        <v>92</v>
      </c>
      <c r="C18" s="34" t="s">
        <v>8</v>
      </c>
      <c r="D18" s="34">
        <v>1</v>
      </c>
      <c r="E18" s="9">
        <v>0.23</v>
      </c>
      <c r="F18" s="43">
        <v>0</v>
      </c>
      <c r="G18" s="49">
        <f t="shared" ref="G18:G47" si="3">F18*0.23</f>
        <v>0</v>
      </c>
      <c r="H18" s="50">
        <f t="shared" ref="H18:H47" si="4">F18*1.23</f>
        <v>0</v>
      </c>
    </row>
    <row r="19" spans="2:8" ht="15.75" thickBot="1">
      <c r="B19" s="34" t="s">
        <v>93</v>
      </c>
      <c r="C19" s="34" t="s">
        <v>8</v>
      </c>
      <c r="D19" s="34">
        <v>1</v>
      </c>
      <c r="E19" s="9">
        <v>0.23</v>
      </c>
      <c r="F19" s="43">
        <v>0</v>
      </c>
      <c r="G19" s="49">
        <f t="shared" si="3"/>
        <v>0</v>
      </c>
      <c r="H19" s="50">
        <f t="shared" si="4"/>
        <v>0</v>
      </c>
    </row>
    <row r="20" spans="2:8" ht="15">
      <c r="B20" s="35" t="s">
        <v>94</v>
      </c>
      <c r="C20" s="35" t="s">
        <v>8</v>
      </c>
      <c r="D20" s="35">
        <v>1</v>
      </c>
      <c r="E20" s="97">
        <v>0.23</v>
      </c>
      <c r="F20" s="106">
        <v>0</v>
      </c>
      <c r="G20" s="107">
        <f t="shared" si="3"/>
        <v>0</v>
      </c>
      <c r="H20" s="108">
        <f t="shared" si="4"/>
        <v>0</v>
      </c>
    </row>
    <row r="21" spans="2:8" ht="15">
      <c r="B21" s="112" t="s">
        <v>95</v>
      </c>
      <c r="C21" s="112" t="s">
        <v>8</v>
      </c>
      <c r="D21" s="112">
        <v>1</v>
      </c>
      <c r="E21" s="104">
        <v>0.23</v>
      </c>
      <c r="F21" s="113">
        <v>0</v>
      </c>
      <c r="G21" s="114">
        <f t="shared" si="3"/>
        <v>0</v>
      </c>
      <c r="H21" s="114">
        <f t="shared" si="4"/>
        <v>0</v>
      </c>
    </row>
    <row r="22" spans="2:8" ht="15">
      <c r="B22" s="112" t="s">
        <v>96</v>
      </c>
      <c r="C22" s="112" t="s">
        <v>8</v>
      </c>
      <c r="D22" s="112">
        <v>1</v>
      </c>
      <c r="E22" s="104">
        <v>0.23</v>
      </c>
      <c r="F22" s="113">
        <v>0</v>
      </c>
      <c r="G22" s="114">
        <f t="shared" si="3"/>
        <v>0</v>
      </c>
      <c r="H22" s="114">
        <f t="shared" si="4"/>
        <v>0</v>
      </c>
    </row>
    <row r="23" spans="2:8" ht="15.75" thickBot="1">
      <c r="B23" s="109" t="s">
        <v>16</v>
      </c>
      <c r="C23" s="109" t="s">
        <v>8</v>
      </c>
      <c r="D23" s="109">
        <v>1</v>
      </c>
      <c r="E23" s="101">
        <v>0.23</v>
      </c>
      <c r="F23" s="110">
        <v>0</v>
      </c>
      <c r="G23" s="111">
        <f t="shared" si="3"/>
        <v>0</v>
      </c>
      <c r="H23" s="110">
        <f t="shared" si="4"/>
        <v>0</v>
      </c>
    </row>
    <row r="24" spans="2:8" ht="15.75" thickBot="1">
      <c r="B24" s="36" t="s">
        <v>17</v>
      </c>
      <c r="C24" s="36" t="s">
        <v>8</v>
      </c>
      <c r="D24" s="36">
        <v>1</v>
      </c>
      <c r="E24" s="12">
        <v>0.23</v>
      </c>
      <c r="F24" s="44">
        <f>F25+F26</f>
        <v>0</v>
      </c>
      <c r="G24" s="51">
        <f t="shared" si="3"/>
        <v>0</v>
      </c>
      <c r="H24" s="52">
        <f t="shared" si="4"/>
        <v>0</v>
      </c>
    </row>
    <row r="25" spans="2:8" ht="15.75" thickBot="1">
      <c r="B25" s="37" t="s">
        <v>18</v>
      </c>
      <c r="C25" s="37" t="s">
        <v>8</v>
      </c>
      <c r="D25" s="37">
        <v>1</v>
      </c>
      <c r="E25" s="12">
        <v>0.23</v>
      </c>
      <c r="F25" s="44">
        <v>0</v>
      </c>
      <c r="G25" s="51">
        <f t="shared" si="3"/>
        <v>0</v>
      </c>
      <c r="H25" s="52">
        <f t="shared" si="4"/>
        <v>0</v>
      </c>
    </row>
    <row r="26" spans="2:8" ht="15.75" thickBot="1">
      <c r="B26" s="37" t="s">
        <v>19</v>
      </c>
      <c r="C26" s="37" t="s">
        <v>8</v>
      </c>
      <c r="D26" s="37">
        <v>1</v>
      </c>
      <c r="E26" s="12">
        <v>0.23</v>
      </c>
      <c r="F26" s="44">
        <v>0</v>
      </c>
      <c r="G26" s="51">
        <f t="shared" si="3"/>
        <v>0</v>
      </c>
      <c r="H26" s="52">
        <f t="shared" si="4"/>
        <v>0</v>
      </c>
    </row>
    <row r="27" spans="2:8" ht="15.75" thickBot="1">
      <c r="B27" s="36" t="s">
        <v>20</v>
      </c>
      <c r="C27" s="36" t="s">
        <v>8</v>
      </c>
      <c r="D27" s="36">
        <v>1</v>
      </c>
      <c r="E27" s="12">
        <v>0.23</v>
      </c>
      <c r="F27" s="44">
        <f>F28+F29</f>
        <v>0</v>
      </c>
      <c r="G27" s="51">
        <f t="shared" si="3"/>
        <v>0</v>
      </c>
      <c r="H27" s="52">
        <f t="shared" si="4"/>
        <v>0</v>
      </c>
    </row>
    <row r="28" spans="2:8" ht="15.75" thickBot="1">
      <c r="B28" s="37" t="s">
        <v>21</v>
      </c>
      <c r="C28" s="37" t="s">
        <v>8</v>
      </c>
      <c r="D28" s="37">
        <v>1</v>
      </c>
      <c r="E28" s="12">
        <v>0.23</v>
      </c>
      <c r="F28" s="44">
        <v>0</v>
      </c>
      <c r="G28" s="51">
        <f t="shared" si="3"/>
        <v>0</v>
      </c>
      <c r="H28" s="52">
        <f t="shared" si="4"/>
        <v>0</v>
      </c>
    </row>
    <row r="29" spans="2:8" ht="15.75" thickBot="1">
      <c r="B29" s="37" t="s">
        <v>22</v>
      </c>
      <c r="C29" s="37" t="s">
        <v>8</v>
      </c>
      <c r="D29" s="37">
        <v>1</v>
      </c>
      <c r="E29" s="12">
        <v>0.23</v>
      </c>
      <c r="F29" s="44">
        <v>0</v>
      </c>
      <c r="G29" s="51">
        <f t="shared" si="3"/>
        <v>0</v>
      </c>
      <c r="H29" s="52">
        <f t="shared" si="4"/>
        <v>0</v>
      </c>
    </row>
    <row r="30" spans="2:8" ht="15.75" thickBot="1">
      <c r="B30" s="36" t="s">
        <v>23</v>
      </c>
      <c r="C30" s="36" t="s">
        <v>8</v>
      </c>
      <c r="D30" s="36">
        <v>1</v>
      </c>
      <c r="E30" s="12">
        <v>0.23</v>
      </c>
      <c r="F30" s="44">
        <f>F31+F32</f>
        <v>0</v>
      </c>
      <c r="G30" s="51">
        <f t="shared" si="3"/>
        <v>0</v>
      </c>
      <c r="H30" s="52">
        <f t="shared" si="4"/>
        <v>0</v>
      </c>
    </row>
    <row r="31" spans="2:8" ht="15.75" thickBot="1">
      <c r="B31" s="37" t="s">
        <v>24</v>
      </c>
      <c r="C31" s="37" t="s">
        <v>8</v>
      </c>
      <c r="D31" s="36">
        <v>1</v>
      </c>
      <c r="E31" s="12">
        <v>0.23</v>
      </c>
      <c r="F31" s="44">
        <v>0</v>
      </c>
      <c r="G31" s="51">
        <f t="shared" si="3"/>
        <v>0</v>
      </c>
      <c r="H31" s="52">
        <f t="shared" si="4"/>
        <v>0</v>
      </c>
    </row>
    <row r="32" spans="2:8" ht="15.75" thickBot="1">
      <c r="B32" s="37" t="s">
        <v>25</v>
      </c>
      <c r="C32" s="37" t="s">
        <v>8</v>
      </c>
      <c r="D32" s="36">
        <v>1</v>
      </c>
      <c r="E32" s="12">
        <v>0.23</v>
      </c>
      <c r="F32" s="44">
        <v>0</v>
      </c>
      <c r="G32" s="51">
        <f t="shared" si="3"/>
        <v>0</v>
      </c>
      <c r="H32" s="52">
        <f t="shared" si="4"/>
        <v>0</v>
      </c>
    </row>
    <row r="33" spans="2:8" ht="15.75" thickBot="1">
      <c r="B33" s="36" t="s">
        <v>26</v>
      </c>
      <c r="C33" s="36" t="s">
        <v>8</v>
      </c>
      <c r="D33" s="36">
        <v>1</v>
      </c>
      <c r="E33" s="12">
        <v>0.23</v>
      </c>
      <c r="F33" s="44">
        <f>F34+F35</f>
        <v>0</v>
      </c>
      <c r="G33" s="51">
        <f t="shared" si="3"/>
        <v>0</v>
      </c>
      <c r="H33" s="52">
        <f t="shared" si="4"/>
        <v>0</v>
      </c>
    </row>
    <row r="34" spans="2:8" ht="15.75" thickBot="1">
      <c r="B34" s="37" t="s">
        <v>27</v>
      </c>
      <c r="C34" s="37" t="s">
        <v>8</v>
      </c>
      <c r="D34" s="37">
        <v>1</v>
      </c>
      <c r="E34" s="12">
        <v>0.23</v>
      </c>
      <c r="F34" s="44">
        <v>0</v>
      </c>
      <c r="G34" s="51">
        <f t="shared" si="3"/>
        <v>0</v>
      </c>
      <c r="H34" s="52">
        <f t="shared" si="4"/>
        <v>0</v>
      </c>
    </row>
    <row r="35" spans="2:8" ht="15.75" thickBot="1">
      <c r="B35" s="37" t="s">
        <v>52</v>
      </c>
      <c r="C35" s="37" t="s">
        <v>8</v>
      </c>
      <c r="D35" s="37">
        <v>1</v>
      </c>
      <c r="E35" s="12">
        <v>0.23</v>
      </c>
      <c r="F35" s="44">
        <v>0</v>
      </c>
      <c r="G35" s="51">
        <f t="shared" si="3"/>
        <v>0</v>
      </c>
      <c r="H35" s="52">
        <f t="shared" si="4"/>
        <v>0</v>
      </c>
    </row>
    <row r="36" spans="2:8" ht="15.75" thickBot="1">
      <c r="B36" s="36" t="s">
        <v>29</v>
      </c>
      <c r="C36" s="36" t="s">
        <v>8</v>
      </c>
      <c r="D36" s="36">
        <v>1</v>
      </c>
      <c r="E36" s="12">
        <v>0.23</v>
      </c>
      <c r="F36" s="44">
        <v>0</v>
      </c>
      <c r="G36" s="51">
        <f t="shared" si="3"/>
        <v>0</v>
      </c>
      <c r="H36" s="52">
        <f t="shared" si="4"/>
        <v>0</v>
      </c>
    </row>
    <row r="37" spans="2:8" ht="15.75" thickBot="1">
      <c r="B37" s="36" t="s">
        <v>30</v>
      </c>
      <c r="C37" s="36" t="s">
        <v>8</v>
      </c>
      <c r="D37" s="36">
        <v>1</v>
      </c>
      <c r="E37" s="12">
        <v>0.23</v>
      </c>
      <c r="F37" s="44">
        <v>0</v>
      </c>
      <c r="G37" s="51">
        <f t="shared" si="3"/>
        <v>0</v>
      </c>
      <c r="H37" s="52">
        <f t="shared" si="4"/>
        <v>0</v>
      </c>
    </row>
    <row r="38" spans="2:8" ht="15.75" thickBot="1">
      <c r="B38" s="36" t="s">
        <v>31</v>
      </c>
      <c r="C38" s="36" t="s">
        <v>8</v>
      </c>
      <c r="D38" s="36">
        <v>1</v>
      </c>
      <c r="E38" s="12">
        <v>0.23</v>
      </c>
      <c r="F38" s="44">
        <v>0</v>
      </c>
      <c r="G38" s="51">
        <f t="shared" si="3"/>
        <v>0</v>
      </c>
      <c r="H38" s="52">
        <f t="shared" si="4"/>
        <v>0</v>
      </c>
    </row>
    <row r="39" spans="2:8" ht="15.75" thickBot="1">
      <c r="B39" s="37" t="s">
        <v>32</v>
      </c>
      <c r="C39" s="37" t="s">
        <v>8</v>
      </c>
      <c r="D39" s="37">
        <v>1</v>
      </c>
      <c r="E39" s="12">
        <v>0.23</v>
      </c>
      <c r="F39" s="44">
        <v>0</v>
      </c>
      <c r="G39" s="51">
        <f t="shared" si="3"/>
        <v>0</v>
      </c>
      <c r="H39" s="52">
        <f t="shared" si="4"/>
        <v>0</v>
      </c>
    </row>
    <row r="40" spans="2:8" ht="15.75" thickBot="1">
      <c r="B40" s="37" t="s">
        <v>33</v>
      </c>
      <c r="C40" s="37" t="s">
        <v>8</v>
      </c>
      <c r="D40" s="37">
        <v>1</v>
      </c>
      <c r="E40" s="12">
        <v>0.23</v>
      </c>
      <c r="F40" s="44">
        <v>0</v>
      </c>
      <c r="G40" s="51">
        <f t="shared" si="3"/>
        <v>0</v>
      </c>
      <c r="H40" s="52">
        <f t="shared" si="4"/>
        <v>0</v>
      </c>
    </row>
    <row r="41" spans="2:8" ht="31.5" customHeight="1" thickBot="1">
      <c r="B41" s="38" t="s">
        <v>34</v>
      </c>
      <c r="C41" s="39" t="s">
        <v>8</v>
      </c>
      <c r="D41" s="39">
        <v>1</v>
      </c>
      <c r="E41" s="12">
        <v>0.23</v>
      </c>
      <c r="F41" s="44">
        <v>0</v>
      </c>
      <c r="G41" s="51">
        <f t="shared" si="3"/>
        <v>0</v>
      </c>
      <c r="H41" s="52">
        <f t="shared" si="4"/>
        <v>0</v>
      </c>
    </row>
    <row r="42" spans="2:8" ht="29.25" customHeight="1" thickBot="1">
      <c r="B42" s="40" t="s">
        <v>35</v>
      </c>
      <c r="C42" s="37" t="s">
        <v>8</v>
      </c>
      <c r="D42" s="37">
        <v>1</v>
      </c>
      <c r="E42" s="12">
        <v>0.23</v>
      </c>
      <c r="F42" s="44">
        <v>0</v>
      </c>
      <c r="G42" s="51">
        <f t="shared" si="3"/>
        <v>0</v>
      </c>
      <c r="H42" s="52">
        <f t="shared" si="4"/>
        <v>0</v>
      </c>
    </row>
    <row r="43" spans="2:8" ht="30" customHeight="1" thickBot="1">
      <c r="B43" s="40" t="s">
        <v>36</v>
      </c>
      <c r="C43" s="37" t="s">
        <v>8</v>
      </c>
      <c r="D43" s="37">
        <v>1</v>
      </c>
      <c r="E43" s="12">
        <v>0.23</v>
      </c>
      <c r="F43" s="44">
        <v>0</v>
      </c>
      <c r="G43" s="51">
        <f t="shared" si="3"/>
        <v>0</v>
      </c>
      <c r="H43" s="52">
        <f t="shared" si="4"/>
        <v>0</v>
      </c>
    </row>
    <row r="44" spans="2:8" ht="15.75" thickBot="1">
      <c r="B44" s="36" t="s">
        <v>37</v>
      </c>
      <c r="C44" s="36" t="s">
        <v>8</v>
      </c>
      <c r="D44" s="36">
        <v>1</v>
      </c>
      <c r="E44" s="12">
        <v>0.23</v>
      </c>
      <c r="F44" s="44">
        <v>0</v>
      </c>
      <c r="G44" s="51">
        <f t="shared" si="3"/>
        <v>0</v>
      </c>
      <c r="H44" s="52">
        <f t="shared" si="4"/>
        <v>0</v>
      </c>
    </row>
    <row r="45" spans="2:8" ht="15.75" thickBot="1">
      <c r="B45" s="36" t="s">
        <v>54</v>
      </c>
      <c r="C45" s="36" t="s">
        <v>8</v>
      </c>
      <c r="D45" s="36">
        <v>1</v>
      </c>
      <c r="E45" s="12">
        <v>0.23</v>
      </c>
      <c r="F45" s="44">
        <v>0</v>
      </c>
      <c r="G45" s="51">
        <f t="shared" si="3"/>
        <v>0</v>
      </c>
      <c r="H45" s="52">
        <f t="shared" si="4"/>
        <v>0</v>
      </c>
    </row>
    <row r="46" spans="2:8" ht="15.75" thickBot="1">
      <c r="B46" s="36" t="s">
        <v>55</v>
      </c>
      <c r="C46" s="36" t="s">
        <v>8</v>
      </c>
      <c r="D46" s="36">
        <v>1</v>
      </c>
      <c r="E46" s="12">
        <v>0.23</v>
      </c>
      <c r="F46" s="44">
        <v>0</v>
      </c>
      <c r="G46" s="51">
        <f t="shared" si="3"/>
        <v>0</v>
      </c>
      <c r="H46" s="52">
        <f t="shared" si="4"/>
        <v>0</v>
      </c>
    </row>
    <row r="47" spans="2:8" ht="15.75" thickBot="1">
      <c r="B47" s="41" t="s">
        <v>41</v>
      </c>
      <c r="C47" s="41" t="s">
        <v>8</v>
      </c>
      <c r="D47" s="41">
        <v>1</v>
      </c>
      <c r="E47" s="19">
        <v>0.23</v>
      </c>
      <c r="F47" s="45">
        <v>0</v>
      </c>
      <c r="G47" s="53">
        <f t="shared" si="3"/>
        <v>0</v>
      </c>
      <c r="H47" s="54">
        <f t="shared" si="4"/>
        <v>0</v>
      </c>
    </row>
    <row r="48" spans="2:8" ht="15.75" thickBot="1">
      <c r="B48" s="155" t="s">
        <v>56</v>
      </c>
      <c r="C48" s="156"/>
      <c r="D48" s="156"/>
      <c r="E48" s="157"/>
      <c r="F48" s="46">
        <v>0</v>
      </c>
      <c r="G48" s="55">
        <v>0</v>
      </c>
      <c r="H48" s="56">
        <v>0</v>
      </c>
    </row>
    <row r="49" spans="2:9" ht="16.5" thickTop="1" thickBot="1">
      <c r="B49" s="152" t="s">
        <v>45</v>
      </c>
      <c r="C49" s="153"/>
      <c r="D49" s="153"/>
      <c r="E49" s="154"/>
      <c r="F49" s="47">
        <v>0</v>
      </c>
    </row>
    <row r="50" spans="2:9" ht="15.75" thickBot="1">
      <c r="B50" s="149" t="s">
        <v>46</v>
      </c>
      <c r="C50" s="150"/>
      <c r="D50" s="150"/>
      <c r="E50" s="151"/>
      <c r="F50" s="42">
        <v>0</v>
      </c>
    </row>
    <row r="52" spans="2:9">
      <c r="G52" t="s">
        <v>113</v>
      </c>
    </row>
    <row r="53" spans="2:9">
      <c r="G53" t="s">
        <v>114</v>
      </c>
    </row>
    <row r="55" spans="2:9" ht="53.25" customHeight="1">
      <c r="B55" s="125" t="s">
        <v>115</v>
      </c>
      <c r="C55" s="125"/>
      <c r="D55" s="125"/>
      <c r="E55" s="125"/>
      <c r="F55" s="125"/>
      <c r="G55" s="125"/>
      <c r="H55" s="125"/>
      <c r="I55" s="125"/>
    </row>
  </sheetData>
  <mergeCells count="11">
    <mergeCell ref="B55:I55"/>
    <mergeCell ref="B50:E50"/>
    <mergeCell ref="B49:E49"/>
    <mergeCell ref="B48:E48"/>
    <mergeCell ref="B1:H1"/>
    <mergeCell ref="H6:H7"/>
    <mergeCell ref="G6:G7"/>
    <mergeCell ref="B6:B7"/>
    <mergeCell ref="C6:C7"/>
    <mergeCell ref="D6:D7"/>
    <mergeCell ref="F6:F7"/>
  </mergeCells>
  <phoneticPr fontId="13" type="noConversion"/>
  <pageMargins left="0.7" right="0.7" top="0.75" bottom="0.75" header="0.3" footer="0.3"/>
  <pageSetup paperSize="9" scale="87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2"/>
  <sheetViews>
    <sheetView workbookViewId="0">
      <selection activeCell="F3" sqref="F3"/>
    </sheetView>
  </sheetViews>
  <sheetFormatPr defaultRowHeight="14.25"/>
  <cols>
    <col min="2" max="2" width="5.25" customWidth="1"/>
    <col min="3" max="3" width="55.625" customWidth="1"/>
    <col min="4" max="4" width="7.375" customWidth="1"/>
    <col min="5" max="5" width="4.5" customWidth="1"/>
    <col min="6" max="6" width="13.75" customWidth="1"/>
    <col min="7" max="7" width="13.125" customWidth="1"/>
    <col min="8" max="8" width="13.5" customWidth="1"/>
  </cols>
  <sheetData>
    <row r="1" spans="2:8" ht="62.25" customHeight="1">
      <c r="B1" s="124"/>
      <c r="C1" s="124"/>
      <c r="D1" s="124"/>
      <c r="E1" s="124"/>
      <c r="F1" s="124"/>
      <c r="G1" s="124"/>
      <c r="H1" s="124"/>
    </row>
    <row r="3" spans="2:8">
      <c r="B3" t="s">
        <v>112</v>
      </c>
      <c r="F3" t="s">
        <v>116</v>
      </c>
    </row>
    <row r="4" spans="2:8" ht="15">
      <c r="B4" s="115"/>
      <c r="C4" s="116" t="s">
        <v>99</v>
      </c>
      <c r="D4" s="116"/>
      <c r="E4" s="116"/>
      <c r="F4" s="117" t="s">
        <v>101</v>
      </c>
      <c r="G4" s="122" t="s">
        <v>102</v>
      </c>
      <c r="H4" s="122" t="s">
        <v>103</v>
      </c>
    </row>
    <row r="5" spans="2:8">
      <c r="B5" s="115">
        <v>1</v>
      </c>
      <c r="C5" s="26" t="s">
        <v>104</v>
      </c>
      <c r="D5" s="115" t="s">
        <v>8</v>
      </c>
      <c r="E5" s="115">
        <v>1</v>
      </c>
      <c r="F5" s="120">
        <v>0</v>
      </c>
      <c r="G5" s="121">
        <f>F5*0.23</f>
        <v>0</v>
      </c>
      <c r="H5" s="121">
        <f>F5+G5</f>
        <v>0</v>
      </c>
    </row>
    <row r="6" spans="2:8">
      <c r="B6" s="115">
        <v>2</v>
      </c>
      <c r="C6" s="26" t="s">
        <v>105</v>
      </c>
      <c r="D6" s="115" t="s">
        <v>8</v>
      </c>
      <c r="E6" s="115">
        <v>1</v>
      </c>
      <c r="F6" s="120">
        <v>0</v>
      </c>
      <c r="G6" s="121">
        <f>F6*0.23</f>
        <v>0</v>
      </c>
      <c r="H6" s="121">
        <f>F6+G6</f>
        <v>0</v>
      </c>
    </row>
    <row r="7" spans="2:8">
      <c r="B7" s="115">
        <v>3</v>
      </c>
      <c r="C7" s="26" t="s">
        <v>106</v>
      </c>
      <c r="D7" s="115" t="s">
        <v>8</v>
      </c>
      <c r="E7" s="115">
        <v>1</v>
      </c>
      <c r="F7" s="120">
        <v>0</v>
      </c>
      <c r="G7" s="121">
        <f t="shared" ref="G7:G13" si="0">F7*0.23</f>
        <v>0</v>
      </c>
      <c r="H7" s="121">
        <f t="shared" ref="H7:H13" si="1">F7+G7</f>
        <v>0</v>
      </c>
    </row>
    <row r="8" spans="2:8">
      <c r="B8" s="115">
        <v>4</v>
      </c>
      <c r="C8" s="26" t="s">
        <v>107</v>
      </c>
      <c r="D8" s="115" t="s">
        <v>8</v>
      </c>
      <c r="E8" s="115">
        <v>1</v>
      </c>
      <c r="F8" s="120">
        <v>0</v>
      </c>
      <c r="G8" s="121">
        <f t="shared" ref="G8" si="2">F8*0.23</f>
        <v>0</v>
      </c>
      <c r="H8" s="121">
        <f t="shared" ref="H8" si="3">F8+G8</f>
        <v>0</v>
      </c>
    </row>
    <row r="9" spans="2:8">
      <c r="B9" s="115">
        <v>5</v>
      </c>
      <c r="C9" s="26" t="s">
        <v>108</v>
      </c>
      <c r="D9" s="115" t="s">
        <v>8</v>
      </c>
      <c r="E9" s="115">
        <v>1</v>
      </c>
      <c r="F9" s="120">
        <v>0</v>
      </c>
      <c r="G9" s="121">
        <f t="shared" si="0"/>
        <v>0</v>
      </c>
      <c r="H9" s="121">
        <f t="shared" si="1"/>
        <v>0</v>
      </c>
    </row>
    <row r="10" spans="2:8">
      <c r="B10" s="115">
        <v>6</v>
      </c>
      <c r="C10" s="26" t="s">
        <v>111</v>
      </c>
      <c r="D10" s="115" t="s">
        <v>8</v>
      </c>
      <c r="E10" s="115">
        <v>1</v>
      </c>
      <c r="F10" s="120">
        <v>0</v>
      </c>
      <c r="G10" s="121">
        <f t="shared" ref="G10" si="4">F10*0.23</f>
        <v>0</v>
      </c>
      <c r="H10" s="121">
        <f t="shared" ref="H10" si="5">F10+G10</f>
        <v>0</v>
      </c>
    </row>
    <row r="11" spans="2:8">
      <c r="B11" s="115">
        <v>7</v>
      </c>
      <c r="C11" s="26" t="s">
        <v>109</v>
      </c>
      <c r="D11" s="115" t="s">
        <v>8</v>
      </c>
      <c r="E11" s="115">
        <v>1</v>
      </c>
      <c r="F11" s="120">
        <v>0</v>
      </c>
      <c r="G11" s="121">
        <f t="shared" si="0"/>
        <v>0</v>
      </c>
      <c r="H11" s="121">
        <f t="shared" si="1"/>
        <v>0</v>
      </c>
    </row>
    <row r="12" spans="2:8" ht="15" customHeight="1">
      <c r="B12" s="115">
        <v>8</v>
      </c>
      <c r="C12" s="118" t="s">
        <v>110</v>
      </c>
      <c r="D12" s="115" t="s">
        <v>8</v>
      </c>
      <c r="E12" s="115">
        <v>1</v>
      </c>
      <c r="F12" s="120">
        <v>0</v>
      </c>
      <c r="G12" s="121">
        <f t="shared" ref="G12" si="6">F12*0.23</f>
        <v>0</v>
      </c>
      <c r="H12" s="121">
        <f t="shared" ref="H12" si="7">F12+G12</f>
        <v>0</v>
      </c>
    </row>
    <row r="13" spans="2:8">
      <c r="B13" s="115">
        <v>9</v>
      </c>
      <c r="C13" s="26" t="s">
        <v>100</v>
      </c>
      <c r="D13" s="115" t="s">
        <v>8</v>
      </c>
      <c r="E13" s="115">
        <v>1</v>
      </c>
      <c r="F13" s="120">
        <v>0</v>
      </c>
      <c r="G13" s="121">
        <f t="shared" si="0"/>
        <v>0</v>
      </c>
      <c r="H13" s="121">
        <f t="shared" si="1"/>
        <v>0</v>
      </c>
    </row>
    <row r="15" spans="2:8">
      <c r="D15" s="167" t="s">
        <v>47</v>
      </c>
      <c r="E15" s="168"/>
      <c r="F15" s="119">
        <v>0</v>
      </c>
      <c r="G15" s="119">
        <v>0</v>
      </c>
      <c r="H15" s="119">
        <v>0</v>
      </c>
    </row>
    <row r="18" spans="2:9">
      <c r="F18" t="s">
        <v>113</v>
      </c>
    </row>
    <row r="19" spans="2:9">
      <c r="F19" t="s">
        <v>114</v>
      </c>
    </row>
    <row r="22" spans="2:9" ht="66.75" customHeight="1">
      <c r="B22" s="125" t="s">
        <v>115</v>
      </c>
      <c r="C22" s="125"/>
      <c r="D22" s="125"/>
      <c r="E22" s="125"/>
      <c r="F22" s="125"/>
      <c r="G22" s="125"/>
      <c r="H22" s="125"/>
      <c r="I22" s="125"/>
    </row>
  </sheetData>
  <mergeCells count="3">
    <mergeCell ref="D15:E15"/>
    <mergeCell ref="B22:I22"/>
    <mergeCell ref="B1:H1"/>
  </mergeCells>
  <pageMargins left="0.7" right="0.7" top="0.75" bottom="0.75" header="0.3" footer="0.3"/>
  <pageSetup paperSize="9" scale="9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NEONATOLOGIA</vt:lpstr>
      <vt:lpstr>ODDZ. GINEKOLOGICZNO - POŁ.</vt:lpstr>
      <vt:lpstr>CHIRURGIA</vt:lpstr>
      <vt:lpstr>KARDIOLOGIA</vt:lpstr>
      <vt:lpstr>BLOK OPERACYJNY</vt:lpstr>
      <vt:lpstr>Centralna Sterylizatornia</vt:lpstr>
      <vt:lpstr>INSTALACJE ELEKTRYCZNE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Grzegorz Bartos</cp:lastModifiedBy>
  <cp:lastPrinted>2020-02-10T10:51:07Z</cp:lastPrinted>
  <dcterms:created xsi:type="dcterms:W3CDTF">2019-10-13T05:57:59Z</dcterms:created>
  <dcterms:modified xsi:type="dcterms:W3CDTF">2020-02-10T11:40:14Z</dcterms:modified>
</cp:coreProperties>
</file>